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R:\Operations\Communications\Publications\2024\CHCF Street Medicine Toolkit Refresh\"/>
    </mc:Choice>
  </mc:AlternateContent>
  <xr:revisionPtr revIDLastSave="0" documentId="13_ncr:1_{57C975D4-C965-4C1A-BE62-FEFFD3FB85ED}" xr6:coauthVersionLast="47" xr6:coauthVersionMax="47" xr10:uidLastSave="{00000000-0000-0000-0000-000000000000}"/>
  <bookViews>
    <workbookView xWindow="-120" yWindow="285" windowWidth="29040" windowHeight="15195" tabRatio="750" xr2:uid="{00000000-000D-0000-FFFF-FFFF00000000}"/>
  </bookViews>
  <sheets>
    <sheet name="Instructions" sheetId="11" r:id="rId1"/>
    <sheet name="Expenses Planner" sheetId="3" r:id="rId2"/>
    <sheet name="Expenses Example - Multidisc" sheetId="12" r:id="rId3"/>
    <sheet name="Expenses Example - ECM focus" sheetId="14" r:id="rId4"/>
    <sheet name="Revenue Planner" sheetId="8" r:id="rId5"/>
    <sheet name="Revenue Example - Multidisc" sheetId="13" r:id="rId6"/>
    <sheet name="Revenue Example - ECM focus" sheetId="1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inBycYvXYzJ9VXrjv/CGQ6UVbCKg=="/>
    </ext>
  </extLst>
</workbook>
</file>

<file path=xl/calcChain.xml><?xml version="1.0" encoding="utf-8"?>
<calcChain xmlns="http://schemas.openxmlformats.org/spreadsheetml/2006/main">
  <c r="H63" i="15" l="1"/>
  <c r="H62" i="15"/>
  <c r="H61" i="15"/>
  <c r="H60" i="15"/>
  <c r="H59" i="15"/>
  <c r="H58" i="15"/>
  <c r="H61" i="13"/>
  <c r="H60" i="13"/>
  <c r="H59" i="13"/>
  <c r="H58" i="13"/>
  <c r="H63" i="8"/>
  <c r="H62" i="8"/>
  <c r="H61" i="8"/>
  <c r="H60" i="8"/>
  <c r="H59" i="8"/>
  <c r="H58" i="8"/>
  <c r="F44" i="14"/>
  <c r="F34" i="14"/>
  <c r="F33" i="14"/>
  <c r="F31" i="14"/>
  <c r="H55" i="15"/>
  <c r="G36" i="15"/>
  <c r="G33" i="15"/>
  <c r="G30" i="15"/>
  <c r="G27" i="15"/>
  <c r="G24" i="15"/>
  <c r="F10" i="15"/>
  <c r="F54" i="14"/>
  <c r="F36" i="14"/>
  <c r="F25" i="14"/>
  <c r="F24" i="14"/>
  <c r="F23" i="14"/>
  <c r="F22" i="14"/>
  <c r="F21" i="14"/>
  <c r="F20" i="14"/>
  <c r="F19" i="14"/>
  <c r="F18" i="14"/>
  <c r="F17" i="14"/>
  <c r="F16" i="14"/>
  <c r="F15" i="14"/>
  <c r="F14" i="14"/>
  <c r="F13" i="14"/>
  <c r="F12" i="14"/>
  <c r="F11" i="14"/>
  <c r="D10" i="13"/>
  <c r="F10" i="13" s="1"/>
  <c r="H55" i="8"/>
  <c r="F67" i="3"/>
  <c r="G36" i="8"/>
  <c r="G36" i="13"/>
  <c r="F41" i="14" l="1"/>
  <c r="H42" i="15"/>
  <c r="G17" i="15"/>
  <c r="G15" i="15"/>
  <c r="G12" i="15"/>
  <c r="F26" i="14"/>
  <c r="F27" i="14" s="1"/>
  <c r="F28" i="14" s="1"/>
  <c r="F57" i="14" s="1"/>
  <c r="H55" i="13"/>
  <c r="G33" i="13"/>
  <c r="G30" i="13"/>
  <c r="G27" i="13"/>
  <c r="G24" i="13"/>
  <c r="G17" i="13"/>
  <c r="F44" i="12"/>
  <c r="F36" i="12"/>
  <c r="F33" i="12"/>
  <c r="F25" i="12"/>
  <c r="F24" i="12"/>
  <c r="F23" i="12"/>
  <c r="F22" i="12"/>
  <c r="F21" i="12"/>
  <c r="F20" i="12"/>
  <c r="F19" i="12"/>
  <c r="F18" i="12"/>
  <c r="F17" i="12"/>
  <c r="F16" i="12"/>
  <c r="F15" i="12"/>
  <c r="F14" i="12"/>
  <c r="F13" i="12"/>
  <c r="F12" i="12"/>
  <c r="F25" i="3"/>
  <c r="F24" i="3"/>
  <c r="F23" i="3"/>
  <c r="F22" i="3"/>
  <c r="F21" i="3"/>
  <c r="F20" i="3"/>
  <c r="F19" i="3"/>
  <c r="F18" i="3"/>
  <c r="F17" i="3"/>
  <c r="F16" i="3"/>
  <c r="F15" i="3"/>
  <c r="F14" i="3"/>
  <c r="F13" i="3"/>
  <c r="F12" i="3"/>
  <c r="F11" i="3"/>
  <c r="F11" i="12"/>
  <c r="F54" i="12"/>
  <c r="F41" i="12"/>
  <c r="F26" i="12" l="1"/>
  <c r="H20" i="15"/>
  <c r="F58" i="14"/>
  <c r="F66" i="14" s="1"/>
  <c r="F67" i="14" s="1"/>
  <c r="H42" i="13"/>
  <c r="G15" i="13"/>
  <c r="G12" i="13"/>
  <c r="F27" i="12"/>
  <c r="F28" i="12" s="1"/>
  <c r="G33" i="8"/>
  <c r="G30" i="8"/>
  <c r="G27" i="8"/>
  <c r="G24" i="8"/>
  <c r="F10" i="8"/>
  <c r="H57" i="15" l="1"/>
  <c r="G12" i="8"/>
  <c r="G17" i="8"/>
  <c r="H42" i="8"/>
  <c r="F57" i="12"/>
  <c r="F58" i="12"/>
  <c r="H20" i="13"/>
  <c r="H57" i="13" s="1"/>
  <c r="G15" i="8"/>
  <c r="F66" i="3"/>
  <c r="F54" i="3"/>
  <c r="F41" i="3"/>
  <c r="H20" i="8" l="1"/>
  <c r="F66" i="12"/>
  <c r="F67" i="12" s="1"/>
  <c r="F26" i="3"/>
  <c r="F27" i="3" s="1"/>
  <c r="F28" i="3" s="1"/>
  <c r="H57" i="8" l="1"/>
  <c r="H62" i="13"/>
  <c r="H63" i="13"/>
</calcChain>
</file>

<file path=xl/sharedStrings.xml><?xml version="1.0" encoding="utf-8"?>
<sst xmlns="http://schemas.openxmlformats.org/spreadsheetml/2006/main" count="575" uniqueCount="234">
  <si>
    <t>1.1.0</t>
  </si>
  <si>
    <t>Organization Information</t>
  </si>
  <si>
    <t xml:space="preserve">Personnel Benefits </t>
  </si>
  <si>
    <t>Name of Organization</t>
  </si>
  <si>
    <t>Dates (expected start and dates covered by this budget)</t>
  </si>
  <si>
    <t>Benefits Percentage</t>
  </si>
  <si>
    <t>Pharmaceutical supplies</t>
  </si>
  <si>
    <t xml:space="preserve">Budget Prepared On: </t>
  </si>
  <si>
    <t xml:space="preserve">Budget Prepared By: </t>
  </si>
  <si>
    <t>Notes</t>
  </si>
  <si>
    <t>Provider: Physician (MD, DO)</t>
  </si>
  <si>
    <t>Registered Nurse (RN)</t>
  </si>
  <si>
    <t>Licensed Vocational Nurse (LVN) / Licensed Practical Nurse (LPN)</t>
  </si>
  <si>
    <t>Provider: Nurse Practitioner (NP) / Physician Assistant (PA)</t>
  </si>
  <si>
    <t>Medical Assistant (MA) / Certified Nursing Assistant (CNA)</t>
  </si>
  <si>
    <t>Community Health Worker (CHW) / Outreach Worker / Peer Navigator</t>
  </si>
  <si>
    <t xml:space="preserve">Care Manager </t>
  </si>
  <si>
    <t>Certified Drug &amp; Alcohol Counselor</t>
  </si>
  <si>
    <t>Mental Health Professional (e.g. Social Worker, Marriage &amp; Family Therapist)</t>
  </si>
  <si>
    <t xml:space="preserve">Housing Navigator / Coordinator </t>
  </si>
  <si>
    <t>e.g. $120-150K/year
Visits may be billable through Medi-Cal Fee-for-Service or Managed Care Contracts</t>
  </si>
  <si>
    <t>e.g. $200-250K/year
Visits may be billable through Medi-Cal Fee-for-Service or Managed Care Plan (MCP) Contracts</t>
  </si>
  <si>
    <t>Administrative Staff (e.g. documentation, billing, grant writing, contracting, scheduling)</t>
  </si>
  <si>
    <t>Common benefits percentages are from 25-30%, but vary by institution and region.</t>
  </si>
  <si>
    <t>e.g. $40-55K/year, but consider local living wage
Visits may be billable through Medi-Cal CHW benefit, Enhanced Care Management, or other programs</t>
  </si>
  <si>
    <t>e.g. $40-55K/year, but consider local living wage
This role is required for Housing Navigation Community Supports contractors and is typically played by a dedicated staff member</t>
  </si>
  <si>
    <t>Team transportation - vehicle</t>
  </si>
  <si>
    <t>Team transportation - gas or mileage</t>
  </si>
  <si>
    <t>e.g. $55-75K/year  non-licensed vs $85-105K licensed
This role is required for Enhanced Care Management contractors but may be played by various staff types (e.g. RN, LVN/LPN, CHW, Social Worker)</t>
  </si>
  <si>
    <t>Patient transportation - rideshare, transit passes, taxi vouchers, etc.</t>
  </si>
  <si>
    <t>Office Supplies</t>
  </si>
  <si>
    <t>Non-Pharmaceutical supplies - wound care, harm reduction, etc.</t>
  </si>
  <si>
    <t>Quality of life items for patients - food, clothing, hygiene items, etc.</t>
  </si>
  <si>
    <t>Insurance</t>
  </si>
  <si>
    <t>Phone / Internet Data Costs</t>
  </si>
  <si>
    <t>Example estimation: Number of staff * monthly plan costs * number of active months</t>
  </si>
  <si>
    <t>Overhead Costs</t>
  </si>
  <si>
    <t>Examples: Continuing Medical Education, Travel &amp; Registration fees for conferences / learning opportunities, memberships / subscriptions.</t>
  </si>
  <si>
    <t>Overhead costs for the parent organization - often calculated as a percent of total salaries and benefits.</t>
  </si>
  <si>
    <t>Average CA Street Medicine Provider spends $12,000/year.</t>
  </si>
  <si>
    <t>Average CA Street Medicine Provider spends $811,000/year on clinical personnel.</t>
  </si>
  <si>
    <t>Average CA Street Medicine Provider spends $12,600/year.</t>
  </si>
  <si>
    <t xml:space="preserve">All average Street Medicine Provider costs taken from The California Street Medicine Landscape Survey &amp; Report, March 2023. </t>
  </si>
  <si>
    <t>ABC Street Medicine Team</t>
  </si>
  <si>
    <t>Dr. Jane Smith</t>
  </si>
  <si>
    <t>July 1, 2023 - June 30, 2024</t>
  </si>
  <si>
    <t>New hire</t>
  </si>
  <si>
    <t xml:space="preserve">Newer team, so anticipating a smaller than average footprint for year 1. </t>
  </si>
  <si>
    <t xml:space="preserve">New auto insurance liability coverage for the vehicle. </t>
  </si>
  <si>
    <t>$100/month estimate</t>
  </si>
  <si>
    <t>New or dedicated costs for Vehicle, Medical, Other Professional &amp; Liability Insurance. Some costs may already be covered as part of existing overhead for the parent organization.</t>
  </si>
  <si>
    <t>Time Period</t>
  </si>
  <si>
    <t>Uses</t>
  </si>
  <si>
    <t>Field services days/week</t>
  </si>
  <si>
    <t>Expected annual reimbursement</t>
  </si>
  <si>
    <t>% of Medi-Cal FFS rates in contract</t>
  </si>
  <si>
    <t>Cargo Van; team members will also drive own vehicles if splitting up.</t>
  </si>
  <si>
    <t>Applicable PPS rate</t>
  </si>
  <si>
    <t>Services Provided</t>
  </si>
  <si>
    <t xml:space="preserve">FQHCs will need to identify which PPS rate will be applicable for their Street medicine team (e.g. main site rate vs. satellite clinic vs. new site rate). </t>
  </si>
  <si>
    <t>Total Reimbursement:</t>
  </si>
  <si>
    <t>Expected Annual Reimbursement</t>
  </si>
  <si>
    <t>Enhanced Care Management: FFS</t>
  </si>
  <si>
    <t>Expected average caseload</t>
  </si>
  <si>
    <t>Housing Navigation Community Support: PMPM</t>
  </si>
  <si>
    <t>Housing Navigation Community Support: FFS</t>
  </si>
  <si>
    <t>Expected average caseload / FTE</t>
  </si>
  <si>
    <t>Expected Annual FFS Reimbursement (visits only; doesn't include procedures)</t>
  </si>
  <si>
    <t>Expected Annual PPS reimbursement</t>
  </si>
  <si>
    <t>Expected ECM encounters per member per month</t>
  </si>
  <si>
    <t>Expected Housing Navigator FTEs</t>
  </si>
  <si>
    <t>Housing &amp; Homelessness Incentive Program (HHIP)</t>
  </si>
  <si>
    <t>Incentive Payment Program (IPP)</t>
  </si>
  <si>
    <t>Providing Access &amp; Transforming Health (PATH) Capacity and Infrastructure Transition, Expansion and Development (CITED)</t>
  </si>
  <si>
    <t>Funder</t>
  </si>
  <si>
    <t>Strongly recommend having grant or investment funding to cover at least the first 12-18 months of operations.</t>
  </si>
  <si>
    <t>Total Grant &amp; Investment Funding:</t>
  </si>
  <si>
    <t>Total Reimbursement, Grant, &amp; Investment Funding:</t>
  </si>
  <si>
    <t xml:space="preserve">For organizations that have a per-visit reimbursement contract with their payer (vs. FFS). Different payers may offer different per-visit reimbursement rates. </t>
  </si>
  <si>
    <t xml:space="preserve">For organizations that have a fee-for-service reimbursement contract with their payer (vs. per visit). Will vary significantly by street medicine provider. Common codes may include: 99202-99205 series (New patient office visit codes) and/or 99211-99215 series (Established Patient Office Visit codes) along with any common procedures performed by the street medicine team. Medi-Cal FFS rates can be downloaded from the DHCS website here: https://files.medi-cal.ca.gov/Rates/rates_download.aspx  
These numbers are just examples and should be adjusted to your specific organizational context. </t>
  </si>
  <si>
    <t>1/2 time w/street medicine team &amp; 1/2 time with main clinic office.</t>
  </si>
  <si>
    <t xml:space="preserve">Currently in contract negotiations w/XYZ Managed Care plan but 200% of Medi-Cal FFS rates may not be sufficient to cover clinical costs. </t>
  </si>
  <si>
    <t>N/A: XYZ Managed Care Plan pays Housing Navigation as a FFS contract</t>
  </si>
  <si>
    <t>N/A: XYZ Managed Care Plan pays ECM as a PMPM contract</t>
  </si>
  <si>
    <t>Currently contracted w/XYZ Managed Care Plan for HN . Max caseload is 20/FTE but expect average to be more like 18.</t>
  </si>
  <si>
    <t>XYZ Managed Care Plan</t>
  </si>
  <si>
    <t>Build capacity to launch new street medicine services</t>
  </si>
  <si>
    <t>HHIP grant recently approved</t>
  </si>
  <si>
    <t>Have already received IPP funding from XYZ Managed Care Plan to launch ECM at parent clinic; not eligible again this year.</t>
  </si>
  <si>
    <t xml:space="preserve">For Enhanced Care Management and Community Supports capacity building for the street team. </t>
  </si>
  <si>
    <t>DHCS</t>
  </si>
  <si>
    <t>Hire a new RN CM</t>
  </si>
  <si>
    <t>Other: Local Hospital Community Benefits Grant</t>
  </si>
  <si>
    <t>Happy Hospital</t>
  </si>
  <si>
    <t>Hygiene, food, and transportation for street medicine patients</t>
  </si>
  <si>
    <t>Currently contracted w/XYZ Managed Care Plan for ECM and can use RN as lead care manager. Max caseload is 30/FTE but expect average to be 15 because of need to balance care management with clinical visit assistance.</t>
  </si>
  <si>
    <t>% of Revenue from Reimbursement</t>
  </si>
  <si>
    <t>% of Expenses covered by Anticipated Revenue</t>
  </si>
  <si>
    <t>Unexpected Expenses</t>
  </si>
  <si>
    <t>Recommend that teams budget around 10% of their total budget for unexpected costs that may occur throughout the year</t>
  </si>
  <si>
    <t>Average CA Street Medicine Provider spends $18,960/year (also including expenses for 2.6 and 2.7).</t>
  </si>
  <si>
    <t>Expenses for 2.6 and 2.7 are included in non-pharm supplies average cost</t>
  </si>
  <si>
    <t>No per-visit reimbursement available at this time</t>
  </si>
  <si>
    <t>Community Health Worker: FFS</t>
  </si>
  <si>
    <t>Expected CHW FTEs</t>
  </si>
  <si>
    <t>Expected CHW visits / FTE / field day</t>
  </si>
  <si>
    <t>Currently billing Medi-Cal FFS for CHW visits and starting a contract w/XYZ Managed Care Plan for CHW as well.</t>
  </si>
  <si>
    <t>ABC Street Medicine team is not an FQHC so we are not eligible for this type of reimbursement</t>
  </si>
  <si>
    <t>e.g. $70-90K nonlicensed vs. $80-100K/year licensed.
Visits may be billable through Medi-Cal mild-to-moderate mental health contracts with MCPs and/or specialty mental health contracts with local Departments of Behavioral Health</t>
  </si>
  <si>
    <t>e.g. $80-110K/year</t>
  </si>
  <si>
    <t>e.g. $50-70K/year</t>
  </si>
  <si>
    <t>e.g. $40-55K/year, but consider local living wage</t>
  </si>
  <si>
    <t>1/2 time w/street medicine team &amp; 1/2 time with main clinic office. Focus on upcoming MCP contracting work, including new billing / documentation requirements.</t>
  </si>
  <si>
    <t>RN will also provide ECM services; no separate CM staff.</t>
  </si>
  <si>
    <t xml:space="preserve">Estimating based on CA average but smaller or newer teams should anticipate a smaller amount. </t>
  </si>
  <si>
    <t>$300/month estimate</t>
  </si>
  <si>
    <t xml:space="preserve">Calculated as 15% of personnel costs (both salaries and benefits). Professional liability &amp; non-auto insurance costs are already included in existing organization budget. </t>
  </si>
  <si>
    <t>Estimating 10% of non-overhead costs</t>
  </si>
  <si>
    <t>Team will go out 5 days per week; MD will be there 5 days/week and PA will be there 3 days per week so average visits are 12 for days w/2 providers and 6 for days w/1 provider only. Average CA team has 2,352 visits/year</t>
  </si>
  <si>
    <t xml:space="preserve">         Made possible through support from the California Health Care Foundation and Health Net.</t>
  </si>
  <si>
    <t>.</t>
  </si>
  <si>
    <t>If you have questions about using this tool, please contact:</t>
  </si>
  <si>
    <t>mail@chcs.org</t>
  </si>
  <si>
    <t>Expense Planner</t>
  </si>
  <si>
    <t>Revenue Planner</t>
  </si>
  <si>
    <t>NOTES:</t>
  </si>
  <si>
    <t>Section 2. Recurring Expenses</t>
  </si>
  <si>
    <t xml:space="preserve">Section 3. Startup / Infrequent Costs  </t>
  </si>
  <si>
    <t>Section 4. Indirect Costs / Overhead</t>
  </si>
  <si>
    <t>Grand total for all sections</t>
  </si>
  <si>
    <t>Other…</t>
  </si>
  <si>
    <t>Subtotal for Section 2</t>
  </si>
  <si>
    <t>Subtotal for Section 3</t>
  </si>
  <si>
    <t>Subtotal for Section 1 with personnel benefits</t>
  </si>
  <si>
    <t>Subtotal for Section 1 without personnel benefits</t>
  </si>
  <si>
    <t>Section 1. Staffing/Personnel</t>
  </si>
  <si>
    <t>FTE on Street 
Medicine Team (12 mos)</t>
  </si>
  <si>
    <t>Salary (12 mos)</t>
  </si>
  <si>
    <t>Budget Total (12 mos)</t>
  </si>
  <si>
    <t>Section 1. Clinical Services</t>
  </si>
  <si>
    <t>Section 2. CalAIM Services Contracts</t>
  </si>
  <si>
    <t>Section 3. Grant and Investment Funding</t>
  </si>
  <si>
    <t>Section 4. Total</t>
  </si>
  <si>
    <t>Per Visit Reimbursement</t>
  </si>
  <si>
    <t>FQHCs, FQHC Look Alikes, and RHCs ONLY: 
Prospective Payment System (PPS) Reimbursement</t>
  </si>
  <si>
    <t xml:space="preserve">Assumes 50 active service weeks per calendar year. Percent of visits that are reimbursable will vary by team and may be much lower in the first year of operations due to learning curve. Some reasons why visits wouldn't be reimbursed: patient is uninsured; delay in insurance approval; change of insurance; team is building rapport and patient hasn't consented to treatment; patient experiencing active psychosis and is unable to consent; patients are seen even if no contract with MCP; providing public health-related services where treating whole encampment and/or contact tracing. 
Average CA Street Medicine Provider in CA had 615 discrete patients and conducted 2,352 patient visits in 2021, but 2/3 of programs had 500 or fewer patients. </t>
  </si>
  <si>
    <t>Expected annual visits</t>
  </si>
  <si>
    <t xml:space="preserve">Expected % of reimbursable visits </t>
  </si>
  <si>
    <t>Contracted 
per visit rate</t>
  </si>
  <si>
    <t xml:space="preserve">% of visits that are 
new-patient visits </t>
  </si>
  <si>
    <r>
      <t xml:space="preserve">Medi-Cal rate per new patient visit </t>
    </r>
    <r>
      <rPr>
        <i/>
        <sz val="9"/>
        <color theme="1"/>
        <rFont val="Calibri"/>
        <family val="2"/>
        <scheme val="minor"/>
      </rPr>
      <t>(using 99203: 30-44 min as an example)</t>
    </r>
  </si>
  <si>
    <r>
      <t xml:space="preserve">Medi-Cal rate per established patient visit </t>
    </r>
    <r>
      <rPr>
        <i/>
        <sz val="9"/>
        <color theme="1"/>
        <rFont val="Calibri"/>
        <family val="2"/>
        <scheme val="minor"/>
      </rPr>
      <t>(using 99213: 20-29 min as an example)</t>
    </r>
  </si>
  <si>
    <t>Fee-for-Service (FFS) Reimbursement Contracts</t>
  </si>
  <si>
    <t>Enhanced Care Management (ECM): PMPM</t>
  </si>
  <si>
    <t>Expected ECM lead care manager FTEs</t>
  </si>
  <si>
    <t>PMPM rate</t>
  </si>
  <si>
    <t>FFS rate</t>
  </si>
  <si>
    <t>Expected Housing Navigator encounters per member per month</t>
  </si>
  <si>
    <t>FFS rate (Single patient CHW visit = 98960)</t>
  </si>
  <si>
    <t>Subtotal for Section 4</t>
  </si>
  <si>
    <r>
      <t xml:space="preserve">Expense Category </t>
    </r>
    <r>
      <rPr>
        <b/>
        <i/>
        <sz val="10"/>
        <color theme="0"/>
        <rFont val="Calibri"/>
        <family val="2"/>
      </rPr>
      <t>(add additional rows as needed)</t>
    </r>
  </si>
  <si>
    <r>
      <t>Expense Category</t>
    </r>
    <r>
      <rPr>
        <b/>
        <i/>
        <sz val="10"/>
        <color theme="0"/>
        <rFont val="Calibri"/>
        <family val="2"/>
      </rPr>
      <t xml:space="preserve"> (add additional rows as needed)</t>
    </r>
  </si>
  <si>
    <t>Funding Amount for This Period</t>
  </si>
  <si>
    <r>
      <t xml:space="preserve">Category </t>
    </r>
    <r>
      <rPr>
        <b/>
        <i/>
        <sz val="10"/>
        <color theme="0"/>
        <rFont val="Calibri"/>
        <family val="2"/>
        <scheme val="minor"/>
      </rPr>
      <t>(add additional rows as needed)</t>
    </r>
  </si>
  <si>
    <t>Funding Amount for this Period</t>
  </si>
  <si>
    <t>Other (add additional rows as needed)</t>
  </si>
  <si>
    <t>Download the full toolkit at:</t>
  </si>
  <si>
    <t>Note. Common roles for a street medicine team include a provider (MD, DO, NP, and/or PA), RN, and community health workers. Salaries vary by institution and region. 
Example salaries provided in the notes column are for illustrative purposes only and should NOT be used as upper or lower limits in your calculations.</t>
  </si>
  <si>
    <t>Technology (Computers, Tablets, Phones, Wi-Fi Hotspots, etc.)</t>
  </si>
  <si>
    <t>3 new work phones + 3 new laptops + 3 Wi-Fi hotspots</t>
  </si>
  <si>
    <t>e.g. $55-80K/year but varies by licensure.
Visits may be billable through Drug Medi-Cal contracts with local Departments of Behavioral Health</t>
  </si>
  <si>
    <t>For Enhanced Care Management and Community Supports capacity building, from MCPs</t>
  </si>
  <si>
    <t>CHW visits may be billable under Medi-Cal FFS and/or MCP contracts. FFS rates will be different for CHW visits to 2-4 or 5-8 patients and have other restrictions in CHW Medi-Cal policy manual. Assumes that CHW visit reimbursement percentage is the same as the % for clinical visits above. Assumes that the MCP payment rate is 100% of the FFS Medi-Cal rate.</t>
  </si>
  <si>
    <t>For Enhanced Care Management and Community Supports capacity building, from DHCS</t>
  </si>
  <si>
    <t>Financial Planning for Street Medicine Providers in California: 
Street Medicine Budget Template</t>
  </si>
  <si>
    <r>
      <t xml:space="preserve">This Microsoft Excel-based budget template </t>
    </r>
    <r>
      <rPr>
        <sz val="11"/>
        <color theme="1"/>
        <rFont val="Calibri"/>
        <family val="2"/>
        <scheme val="minor"/>
      </rPr>
      <t xml:space="preserve">was created to help street medicine teams estimate their 
anticipated expenses and revenue using available information. It provides general categories that are applicable to many street medicine teams, but providers can customize as needed to reflect their unique circumstances. </t>
    </r>
  </si>
  <si>
    <r>
      <rPr>
        <sz val="11"/>
        <color theme="1"/>
        <rFont val="Calibri"/>
        <family val="2"/>
        <scheme val="minor"/>
      </rPr>
      <t xml:space="preserve">This budget template is part of the toolkit, </t>
    </r>
    <r>
      <rPr>
        <b/>
        <i/>
        <sz val="11"/>
        <color theme="1"/>
        <rFont val="Calibri"/>
        <family val="2"/>
        <scheme val="minor"/>
      </rPr>
      <t>Financial Planning for Street Medicine Providers in California</t>
    </r>
    <r>
      <rPr>
        <sz val="11"/>
        <color theme="1"/>
        <rFont val="Calibri"/>
        <family val="2"/>
        <scheme val="minor"/>
      </rPr>
      <t>. Developed by USC Street Medicine, Klurfeld Consulting, and the Center for Health Care Strategies</t>
    </r>
    <r>
      <rPr>
        <i/>
        <sz val="11"/>
        <color theme="1"/>
        <rFont val="Calibri"/>
        <family val="2"/>
        <scheme val="minor"/>
      </rPr>
      <t xml:space="preserve">, </t>
    </r>
    <r>
      <rPr>
        <sz val="11"/>
        <color theme="1"/>
        <rFont val="Calibri"/>
        <family val="2"/>
        <scheme val="minor"/>
      </rPr>
      <t>the toolkit is designed to help street medicine providers in California maximize their use of available funding and can be used by organizations seeking to financially support existing street medicine programs, or those designing and launching new ones.</t>
    </r>
  </si>
  <si>
    <t>Street Medicine Budget Template</t>
  </si>
  <si>
    <t>Revenue Planner - ECM focus</t>
  </si>
  <si>
    <t>% of Revenue from Clinical Services</t>
  </si>
  <si>
    <t>% of Revenue from CalAIM services</t>
  </si>
  <si>
    <t>% of Expenses covered by Revenue from Clinical Services</t>
  </si>
  <si>
    <t>% of Expenses covered by Revenue from CalAIM Services</t>
  </si>
  <si>
    <t xml:space="preserve">ABC Street Medicine Team </t>
  </si>
  <si>
    <t>Dr. John Doe</t>
  </si>
  <si>
    <t xml:space="preserve">Supervision of the team - estimating that at least 4 hours/week would be needed for an NP and for oversight of a new program; for a PA, time could potentially be higher. </t>
  </si>
  <si>
    <t>The CHW will work with the Care Managers and will carry their own ECM caseload of 15 members.</t>
  </si>
  <si>
    <t>Each Care Manager will carry an ECM caseload of 30 members.</t>
  </si>
  <si>
    <t>Estimation: 4 staff * $45 monthly plan cost * 12 active months</t>
  </si>
  <si>
    <t>Estimation: 3 new staff * $45 monthly plan cost * 12 active months</t>
  </si>
  <si>
    <t>Estimation: 3 vehicles * 10 mile average distance to encampments * 5 encampments visited / week * 50 active weeks / year * $0.67 2024 Government Services Administration mileage rate = $5,025, + buffer.</t>
  </si>
  <si>
    <t>Estimation: 2 vehicles * 10 mile average distance to encampments * 5 encampments visited / week * 50 active weeks / year * $0.67 2024 Government Services Administration mileage rate = $3,350, + buffer.</t>
  </si>
  <si>
    <t>Example estimation: Number of vehicles * average distance to encampments * number of encampments visited / week * 50 active weeks / year * $0.67 2024 Government Services Administration mileage rate</t>
  </si>
  <si>
    <t>Estimating that transportation cost will be 1.5 times the  CA average because of the higher need to accompany patients to appointments for ECM.</t>
  </si>
  <si>
    <t>Estimating 75% of CA average due to care management focused model</t>
  </si>
  <si>
    <t>4 new work phones + 4 new laptops + 4 Wi-Fi hotspots</t>
  </si>
  <si>
    <t>Expected clinical visits per 
field services day</t>
  </si>
  <si>
    <t>Team will go out 5 days per week but NP will only be available half time. Average CA team has 2,352 visits/year, so this model is significantly lower.</t>
  </si>
  <si>
    <t>Currently in contract negotiations w/XYZ Managed Care plan but 200% of Medi-Cal FFS rates may not be sufficient to cover clinical costs. Plan to cross-subsidize w/ECM costs.</t>
  </si>
  <si>
    <t xml:space="preserve">30 member caseload each for the 2 Care Managers and 15 member caseload for the CHW. The </t>
  </si>
  <si>
    <t>DEF Street Medicine Team</t>
  </si>
  <si>
    <t>DEF Street Medicine team is not an FQHC so we are not eligible for this type of reimbursement</t>
  </si>
  <si>
    <t>N/A: No housing navigator at this time but may explore adding them next year.</t>
  </si>
  <si>
    <t>While there is a CHW on the team, DEF street medicine plans to deploy them only in ECM, and will not pursue CHW billing.</t>
  </si>
  <si>
    <t>Hire a new CM</t>
  </si>
  <si>
    <t>Hire and train a CHW as part of the ECM team and expand ECM to street medicine patients</t>
  </si>
  <si>
    <t>Have already received IPP funding from XYZ Managed Care Plan to launch ECM at parent clinic but they were open to a second grant for expanding the ECM team with a CHW and in the street medicine setting.</t>
  </si>
  <si>
    <t>Expenses Example - Multidisciplinary Team Model</t>
  </si>
  <si>
    <t>Expenses Example - ECM focus</t>
  </si>
  <si>
    <t>Revenue Planner - Multidisciplinary Team Model</t>
  </si>
  <si>
    <r>
      <t xml:space="preserve">For the </t>
    </r>
    <r>
      <rPr>
        <b/>
        <sz val="11"/>
        <rFont val="Calibri"/>
        <family val="2"/>
        <scheme val="minor"/>
      </rPr>
      <t xml:space="preserve">Revenue Planner </t>
    </r>
    <r>
      <rPr>
        <sz val="11"/>
        <rFont val="Calibri"/>
        <family val="2"/>
        <scheme val="minor"/>
      </rPr>
      <t>tabs, teams should enter information only into the yellow cells. There are three Sections: (1) Clinical Services (designed for medical visits, but could be adapted to other types of clinical services); (2) CalAIM Services; and (3) Grants and Other Investment Funding that is a lump sum.</t>
    </r>
  </si>
  <si>
    <t>Dates (expected start and dates covered by this budget - 12 months)</t>
  </si>
  <si>
    <t>e.g. $60-90K/year 
Typically will need more staff time to be able to bill for Medi-Cal reimbursement contracts, vs. less time for grants, donations, and/or local government / Continuum of Care contracts</t>
  </si>
  <si>
    <r>
      <t xml:space="preserve">For the </t>
    </r>
    <r>
      <rPr>
        <b/>
        <sz val="11"/>
        <color theme="1"/>
        <rFont val="Calibri"/>
        <family val="2"/>
        <scheme val="minor"/>
      </rPr>
      <t>Expenses Planner</t>
    </r>
    <r>
      <rPr>
        <sz val="11"/>
        <color theme="1"/>
        <rFont val="Calibri"/>
        <family val="2"/>
        <scheme val="minor"/>
      </rPr>
      <t xml:space="preserve">, teams should enter staffing information for full-time equivalents (assuming standard 40-hour week) and salaries in Section 1, Columns D and E. For Sections 2, 3, and 4, teams should enter expected expense information in Column F. </t>
    </r>
  </si>
  <si>
    <t>Average salaries based on salary.com listings for similar job titles in CA in 2023.</t>
  </si>
  <si>
    <t>Planning to hirer a new NP due to the ability to practice independently and prescribe.</t>
  </si>
  <si>
    <t>PMPM rate will vary by payer. Recommend setting the caseload to no more than 85% of the maximum ratio as there will be some turnover. It will also take several months to build up to a steady state caseload. Assumes all ECM-enrolled patients are reimbursable.</t>
  </si>
  <si>
    <t>PMPM rate will vary by payer. Recommend setting the caseload to no more than 85% of the maximum ratio as there will be some turnover. It will also take several months to build up to a steady state caseload. Assumes all HN-enrolled patients are reimbursable.</t>
  </si>
  <si>
    <t>If your payer uses a per visit / per encounter payment structure instead of a PMPM, use this row instead. Check that your expected encounters per month meet or exceed the minimum for the payer.  Assumes all ECM-enrolled patients are reimbursable.</t>
  </si>
  <si>
    <t>If your payer uses a per visit / per encounter payment structure instead of a PMPM, use this row instead. Check that your expected encounters per month meet or exceed the minimum for the payer. Assumes all-HN enrolled patients are reimbursable.</t>
  </si>
  <si>
    <t>Guidelines vary by Managed Care Plan; MCPs received final payment in spring 2024 but may continue to allocate funds as long as desired.</t>
  </si>
  <si>
    <t>Total Clinical Reimbursement:</t>
  </si>
  <si>
    <t>Total CalAIM Reimbursement:</t>
  </si>
  <si>
    <t>Updated September 2024</t>
  </si>
  <si>
    <r>
      <t xml:space="preserve">At the bottom of the </t>
    </r>
    <r>
      <rPr>
        <b/>
        <sz val="11"/>
        <color theme="1"/>
        <rFont val="Calibri"/>
        <family val="2"/>
        <scheme val="minor"/>
      </rPr>
      <t>Revenue Planner</t>
    </r>
    <r>
      <rPr>
        <sz val="11"/>
        <color theme="1"/>
        <rFont val="Calibri"/>
        <family val="2"/>
        <scheme val="minor"/>
      </rPr>
      <t>, there are several numbers: the percent of of expenses covered by reimbursement, with a breakdown of Clinical vs. CalAIM services (i.e., derived Sections 1 and 2 of the Revenue Planner) and the total percent of expenses funded overall, with the same breakout (Sections 1, 2, and 3).</t>
    </r>
  </si>
  <si>
    <r>
      <t xml:space="preserve">There are six tabs in the tool (see below): </t>
    </r>
    <r>
      <rPr>
        <b/>
        <sz val="11"/>
        <color theme="1"/>
        <rFont val="Calibri"/>
        <family val="2"/>
        <scheme val="minor"/>
      </rPr>
      <t>Expenses Planner</t>
    </r>
    <r>
      <rPr>
        <sz val="11"/>
        <color theme="1"/>
        <rFont val="Calibri"/>
        <family val="2"/>
        <scheme val="minor"/>
      </rPr>
      <t xml:space="preserve">, </t>
    </r>
    <r>
      <rPr>
        <b/>
        <sz val="11"/>
        <color theme="1"/>
        <rFont val="Calibri"/>
        <family val="2"/>
        <scheme val="minor"/>
      </rPr>
      <t>Expenses Example - Multidisciplinary</t>
    </r>
    <r>
      <rPr>
        <sz val="11"/>
        <color theme="1"/>
        <rFont val="Calibri"/>
        <family val="2"/>
        <scheme val="minor"/>
      </rPr>
      <t xml:space="preserve">, </t>
    </r>
    <r>
      <rPr>
        <b/>
        <sz val="11"/>
        <color theme="1"/>
        <rFont val="Calibri"/>
        <family val="2"/>
        <scheme val="minor"/>
      </rPr>
      <t>Expenses Example - Enhanced Care Management (ECM)-Focused, Revenue Planner</t>
    </r>
    <r>
      <rPr>
        <sz val="11"/>
        <color theme="1"/>
        <rFont val="Calibri"/>
        <family val="2"/>
        <scheme val="minor"/>
      </rPr>
      <t xml:space="preserve">, </t>
    </r>
    <r>
      <rPr>
        <b/>
        <sz val="11"/>
        <color theme="1"/>
        <rFont val="Calibri"/>
        <family val="2"/>
        <scheme val="minor"/>
      </rPr>
      <t>Revenue Example - Multidisciplinary</t>
    </r>
    <r>
      <rPr>
        <sz val="11"/>
        <color theme="1"/>
        <rFont val="Calibri"/>
        <family val="2"/>
        <scheme val="minor"/>
      </rPr>
      <t xml:space="preserve">, and </t>
    </r>
    <r>
      <rPr>
        <b/>
        <sz val="11"/>
        <color theme="1"/>
        <rFont val="Calibri"/>
        <family val="2"/>
        <scheme val="minor"/>
      </rPr>
      <t>Revenue Example - ECM-Focused</t>
    </r>
    <r>
      <rPr>
        <sz val="11"/>
        <color theme="1"/>
        <rFont val="Calibri"/>
        <family val="2"/>
        <scheme val="minor"/>
      </rPr>
      <t>. 
All tabs are based on a 12-month period.</t>
    </r>
  </si>
  <si>
    <t>Pharmaceutical Supplies</t>
  </si>
  <si>
    <t>Team Transportation - Vehicle</t>
  </si>
  <si>
    <t>Patient Transportation - Rideshare, transit passes, taxi vouchers, etc.</t>
  </si>
  <si>
    <t>Team Transportation - Gas or mileage</t>
  </si>
  <si>
    <t>Patient transportation - Rideshare, transit passes, taxi vouchers, etc.</t>
  </si>
  <si>
    <t>Non-Pharmaceutical Supplies - Wound care, harm reduction, etc.</t>
  </si>
  <si>
    <t>Quality of Life Items for Patients - Food, clothing, hygiene items, etc.</t>
  </si>
  <si>
    <t>www.chcs.org/resource/financial-planning-for-street-medicine-providers-in-california/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</si>
</sst>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 #,##0_);_(* \(#,##0\);_(* &quot;-&quot;??_);_(@_)"/>
  </numFmts>
  <fonts count="46">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0"/>
      <name val="Calibri"/>
      <family val="2"/>
    </font>
    <font>
      <sz val="11"/>
      <color theme="1"/>
      <name val="Calibri"/>
      <family val="2"/>
    </font>
    <font>
      <b/>
      <sz val="12"/>
      <color theme="1"/>
      <name val="Calibri"/>
      <family val="2"/>
    </font>
    <font>
      <b/>
      <i/>
      <sz val="11"/>
      <color theme="1"/>
      <name val="Calibri"/>
      <family val="2"/>
    </font>
    <font>
      <sz val="11"/>
      <color theme="1"/>
      <name val="Calibri"/>
      <family val="2"/>
      <scheme val="minor"/>
    </font>
    <font>
      <b/>
      <sz val="11"/>
      <color theme="1"/>
      <name val="Calibri"/>
      <family val="2"/>
    </font>
    <font>
      <i/>
      <sz val="11"/>
      <color theme="1"/>
      <name val="Calibri"/>
      <family val="2"/>
    </font>
    <font>
      <sz val="10"/>
      <color theme="1"/>
      <name val="Arial"/>
      <family val="2"/>
    </font>
    <font>
      <b/>
      <sz val="11"/>
      <color rgb="FFFF0000"/>
      <name val="Calibri"/>
      <family val="2"/>
    </font>
    <font>
      <sz val="11"/>
      <color theme="1"/>
      <name val="Calibri"/>
      <family val="2"/>
      <scheme val="minor"/>
    </font>
    <font>
      <sz val="11"/>
      <color theme="1"/>
      <name val="Calibri"/>
      <family val="2"/>
      <scheme val="minor"/>
    </font>
    <font>
      <sz val="11"/>
      <color rgb="FFFF0000"/>
      <name val="Calibri"/>
      <family val="2"/>
      <scheme val="minor"/>
    </font>
    <font>
      <sz val="11"/>
      <color theme="1"/>
      <name val="Calibri (Body)"/>
    </font>
    <font>
      <i/>
      <sz val="11"/>
      <color theme="1"/>
      <name val="Calibri (Body)"/>
    </font>
    <font>
      <b/>
      <sz val="14"/>
      <color theme="0"/>
      <name val="Calibri"/>
      <family val="2"/>
      <scheme val="minor"/>
    </font>
    <font>
      <i/>
      <sz val="11"/>
      <color theme="1"/>
      <name val="Calibri"/>
      <family val="2"/>
      <scheme val="minor"/>
    </font>
    <font>
      <b/>
      <sz val="11"/>
      <color theme="0"/>
      <name val="Calibri"/>
      <family val="2"/>
      <scheme val="minor"/>
    </font>
    <font>
      <b/>
      <sz val="11"/>
      <color theme="1"/>
      <name val="Calibri"/>
      <family val="2"/>
      <scheme val="minor"/>
    </font>
    <font>
      <b/>
      <sz val="24"/>
      <color theme="0"/>
      <name val="Calibri"/>
      <family val="2"/>
    </font>
    <font>
      <u/>
      <sz val="11"/>
      <color theme="10"/>
      <name val="Calibri"/>
      <family val="2"/>
      <scheme val="minor"/>
    </font>
    <font>
      <b/>
      <sz val="18"/>
      <color theme="0"/>
      <name val="Calibri"/>
      <family val="2"/>
      <scheme val="minor"/>
    </font>
    <font>
      <b/>
      <sz val="20"/>
      <color theme="0"/>
      <name val="Calibri"/>
      <family val="2"/>
      <scheme val="minor"/>
    </font>
    <font>
      <b/>
      <i/>
      <sz val="10"/>
      <color theme="0"/>
      <name val="Calibri"/>
      <family val="2"/>
    </font>
    <font>
      <sz val="11"/>
      <name val="Calibri"/>
      <family val="2"/>
      <scheme val="minor"/>
    </font>
    <font>
      <b/>
      <sz val="11"/>
      <name val="Calibri"/>
      <family val="2"/>
      <scheme val="minor"/>
    </font>
    <font>
      <b/>
      <i/>
      <sz val="11"/>
      <color theme="1"/>
      <name val="Calibri"/>
      <family val="2"/>
      <scheme val="minor"/>
    </font>
    <font>
      <b/>
      <u/>
      <sz val="11"/>
      <color theme="10"/>
      <name val="Calibri"/>
      <family val="2"/>
      <scheme val="minor"/>
    </font>
    <font>
      <i/>
      <sz val="10"/>
      <color rgb="FFFFFFFF"/>
      <name val="Calibri"/>
      <family val="2"/>
      <scheme val="minor"/>
    </font>
    <font>
      <b/>
      <i/>
      <sz val="12"/>
      <color theme="1"/>
      <name val="Calibri"/>
      <family val="2"/>
    </font>
    <font>
      <b/>
      <sz val="10"/>
      <color theme="0"/>
      <name val="Calibri"/>
      <family val="2"/>
    </font>
    <font>
      <sz val="10"/>
      <color theme="0"/>
      <name val="Calibri"/>
      <family val="2"/>
    </font>
    <font>
      <b/>
      <i/>
      <sz val="11"/>
      <name val="Calibri"/>
      <family val="2"/>
    </font>
    <font>
      <i/>
      <sz val="10"/>
      <color theme="1"/>
      <name val="Calibri"/>
      <family val="2"/>
      <scheme val="minor"/>
    </font>
    <font>
      <i/>
      <sz val="9"/>
      <color theme="1"/>
      <name val="Calibri"/>
      <family val="2"/>
      <scheme val="minor"/>
    </font>
    <font>
      <b/>
      <sz val="10"/>
      <color theme="0"/>
      <name val="Calibri"/>
      <family val="2"/>
      <scheme val="minor"/>
    </font>
    <font>
      <b/>
      <i/>
      <sz val="10"/>
      <color theme="0"/>
      <name val="Calibri"/>
      <family val="2"/>
      <scheme val="minor"/>
    </font>
    <font>
      <b/>
      <sz val="10"/>
      <color theme="1"/>
      <name val="Calibri"/>
      <family val="2"/>
    </font>
    <font>
      <b/>
      <sz val="10"/>
      <color theme="1"/>
      <name val="Calibri"/>
      <family val="2"/>
      <scheme val="minor"/>
    </font>
  </fonts>
  <fills count="26">
    <fill>
      <patternFill patternType="none"/>
    </fill>
    <fill>
      <patternFill patternType="gray125"/>
    </fill>
    <fill>
      <patternFill patternType="solid">
        <fgColor theme="0"/>
        <bgColor theme="0"/>
      </patternFill>
    </fill>
    <fill>
      <patternFill patternType="solid">
        <fgColor theme="0"/>
        <bgColor rgb="FFD0CECE"/>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6"/>
        <bgColor theme="1"/>
      </patternFill>
    </fill>
    <fill>
      <patternFill patternType="solid">
        <fgColor theme="7"/>
        <bgColor theme="1"/>
      </patternFill>
    </fill>
    <fill>
      <patternFill patternType="solid">
        <fgColor theme="9"/>
        <bgColor indexed="64"/>
      </patternFill>
    </fill>
    <fill>
      <patternFill patternType="solid">
        <fgColor theme="9" tint="0.39997558519241921"/>
        <bgColor theme="1"/>
      </patternFill>
    </fill>
    <fill>
      <patternFill patternType="solid">
        <fgColor theme="5" tint="0.59999389629810485"/>
        <bgColor rgb="FF92D050"/>
      </patternFill>
    </fill>
    <fill>
      <patternFill patternType="solid">
        <fgColor theme="9" tint="0.79998168889431442"/>
        <bgColor rgb="FFDEEAF6"/>
      </patternFill>
    </fill>
    <fill>
      <patternFill patternType="solid">
        <fgColor theme="9" tint="-0.249977111117893"/>
        <bgColor theme="1"/>
      </patternFill>
    </fill>
    <fill>
      <patternFill patternType="solid">
        <fgColor theme="9" tint="0.79998168889431442"/>
        <bgColor theme="4"/>
      </patternFill>
    </fill>
    <fill>
      <patternFill patternType="solid">
        <fgColor theme="6" tint="-0.249977111117893"/>
        <bgColor theme="1"/>
      </patternFill>
    </fill>
    <fill>
      <patternFill patternType="solid">
        <fgColor theme="6" tint="0.79998168889431442"/>
        <bgColor rgb="FFDEEAF6"/>
      </patternFill>
    </fill>
    <fill>
      <patternFill patternType="solid">
        <fgColor theme="6" tint="0.79998168889431442"/>
        <bgColor theme="4"/>
      </patternFill>
    </fill>
    <fill>
      <patternFill patternType="solid">
        <fgColor theme="7" tint="0.7999816888943144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bgColor theme="1"/>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7" tint="0.59999389629810485"/>
        <bgColor indexed="64"/>
      </patternFill>
    </fill>
  </fills>
  <borders count="1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s>
  <cellStyleXfs count="5">
    <xf numFmtId="0" fontId="0" fillId="0" borderId="0"/>
    <xf numFmtId="44" fontId="17" fillId="0" borderId="0" applyFont="0" applyFill="0" applyBorder="0" applyAlignment="0" applyProtection="0"/>
    <xf numFmtId="9" fontId="17" fillId="0" borderId="0" applyFont="0" applyFill="0" applyBorder="0" applyAlignment="0" applyProtection="0"/>
    <xf numFmtId="43" fontId="18" fillId="0" borderId="0" applyFont="0" applyFill="0" applyBorder="0" applyAlignment="0" applyProtection="0"/>
    <xf numFmtId="0" fontId="27" fillId="0" borderId="0" applyNumberFormat="0" applyFill="0" applyBorder="0" applyAlignment="0" applyProtection="0"/>
  </cellStyleXfs>
  <cellXfs count="236">
    <xf numFmtId="0" fontId="0" fillId="0" borderId="0" xfId="0"/>
    <xf numFmtId="0" fontId="12" fillId="0" borderId="0" xfId="0" applyFont="1"/>
    <xf numFmtId="0" fontId="15" fillId="0" borderId="0" xfId="0" applyFont="1"/>
    <xf numFmtId="44" fontId="16" fillId="0" borderId="0" xfId="0" applyNumberFormat="1" applyFont="1" applyAlignment="1">
      <alignment horizontal="center"/>
    </xf>
    <xf numFmtId="0" fontId="9" fillId="0" borderId="0" xfId="0" applyFont="1" applyAlignment="1">
      <alignment horizontal="center"/>
    </xf>
    <xf numFmtId="0" fontId="12" fillId="0" borderId="0" xfId="0" applyFont="1" applyAlignment="1">
      <alignment wrapText="1"/>
    </xf>
    <xf numFmtId="0" fontId="0" fillId="0" borderId="0" xfId="0" applyAlignment="1">
      <alignment wrapText="1"/>
    </xf>
    <xf numFmtId="2" fontId="13" fillId="2" borderId="2" xfId="0" applyNumberFormat="1" applyFont="1" applyFill="1" applyBorder="1" applyAlignment="1">
      <alignment horizontal="center" vertical="center"/>
    </xf>
    <xf numFmtId="44" fontId="9" fillId="2" borderId="4" xfId="1" applyFont="1" applyFill="1" applyBorder="1" applyAlignment="1">
      <alignment horizontal="center" vertical="center"/>
    </xf>
    <xf numFmtId="0" fontId="19" fillId="0" borderId="0" xfId="0" applyFont="1" applyAlignment="1">
      <alignment wrapText="1"/>
    </xf>
    <xf numFmtId="0" fontId="0" fillId="0" borderId="0" xfId="0" applyAlignment="1">
      <alignment vertical="top" wrapText="1"/>
    </xf>
    <xf numFmtId="44" fontId="16" fillId="0" borderId="0" xfId="0" applyNumberFormat="1" applyFont="1" applyAlignment="1">
      <alignment vertical="top" wrapText="1"/>
    </xf>
    <xf numFmtId="0" fontId="9" fillId="0" borderId="0" xfId="0" applyFont="1" applyAlignment="1">
      <alignment vertical="top" wrapText="1"/>
    </xf>
    <xf numFmtId="44" fontId="9" fillId="2" borderId="4" xfId="1" applyFont="1" applyFill="1" applyBorder="1" applyAlignment="1">
      <alignment horizontal="left" vertical="center" wrapText="1"/>
    </xf>
    <xf numFmtId="44" fontId="9" fillId="2" borderId="4" xfId="1" applyFont="1" applyFill="1" applyBorder="1" applyAlignment="1">
      <alignment horizontal="center" vertical="center" wrapText="1"/>
    </xf>
    <xf numFmtId="0" fontId="20" fillId="0" borderId="1" xfId="0" applyFont="1" applyBorder="1"/>
    <xf numFmtId="44" fontId="20" fillId="0" borderId="1" xfId="0" applyNumberFormat="1" applyFont="1" applyBorder="1" applyAlignment="1">
      <alignment horizontal="center" vertical="center"/>
    </xf>
    <xf numFmtId="0" fontId="0" fillId="0" borderId="1" xfId="0" applyBorder="1"/>
    <xf numFmtId="44" fontId="20" fillId="0" borderId="1" xfId="0" applyNumberFormat="1" applyFont="1" applyBorder="1" applyAlignment="1">
      <alignment vertical="top" wrapText="1"/>
    </xf>
    <xf numFmtId="0" fontId="19" fillId="0" borderId="1" xfId="0" applyFont="1" applyBorder="1" applyAlignment="1">
      <alignment wrapText="1"/>
    </xf>
    <xf numFmtId="0" fontId="12" fillId="0" borderId="1" xfId="0" applyFont="1" applyBorder="1"/>
    <xf numFmtId="0" fontId="21" fillId="0" borderId="1" xfId="0" applyFont="1" applyBorder="1" applyAlignment="1">
      <alignment horizontal="right"/>
    </xf>
    <xf numFmtId="0" fontId="21" fillId="0" borderId="1" xfId="0" applyFont="1" applyBorder="1" applyAlignment="1">
      <alignment horizontal="right" wrapText="1"/>
    </xf>
    <xf numFmtId="0" fontId="23" fillId="0" borderId="1" xfId="0" applyFont="1" applyBorder="1"/>
    <xf numFmtId="0" fontId="23" fillId="0" borderId="0" xfId="0" applyFont="1"/>
    <xf numFmtId="0" fontId="12" fillId="5" borderId="0" xfId="0" applyFont="1" applyFill="1" applyAlignment="1">
      <alignment wrapText="1"/>
    </xf>
    <xf numFmtId="0" fontId="12" fillId="5" borderId="0" xfId="0" applyFont="1" applyFill="1"/>
    <xf numFmtId="0" fontId="0" fillId="0" borderId="17" xfId="0" applyBorder="1"/>
    <xf numFmtId="0" fontId="0" fillId="0" borderId="7" xfId="0" applyBorder="1"/>
    <xf numFmtId="0" fontId="0" fillId="6" borderId="17" xfId="0" applyFill="1" applyBorder="1"/>
    <xf numFmtId="0" fontId="0" fillId="6" borderId="1" xfId="0" applyFill="1" applyBorder="1"/>
    <xf numFmtId="0" fontId="0" fillId="6" borderId="7" xfId="0" applyFill="1" applyBorder="1"/>
    <xf numFmtId="0" fontId="23" fillId="0" borderId="1" xfId="0" applyFont="1" applyBorder="1" applyAlignment="1">
      <alignment horizontal="left" vertical="top" wrapText="1"/>
    </xf>
    <xf numFmtId="0" fontId="23" fillId="0" borderId="7" xfId="0" applyFont="1" applyBorder="1" applyAlignment="1">
      <alignment horizontal="left" vertical="top" wrapText="1"/>
    </xf>
    <xf numFmtId="0" fontId="25" fillId="0" borderId="1" xfId="0" applyFont="1" applyBorder="1" applyAlignment="1">
      <alignment vertical="top" wrapText="1"/>
    </xf>
    <xf numFmtId="0" fontId="25" fillId="0" borderId="17" xfId="0" applyFont="1" applyBorder="1" applyAlignment="1">
      <alignment horizontal="right" vertical="top"/>
    </xf>
    <xf numFmtId="0" fontId="25" fillId="0" borderId="1" xfId="0" applyFont="1" applyBorder="1" applyAlignment="1">
      <alignment horizontal="left" vertical="top"/>
    </xf>
    <xf numFmtId="0" fontId="33" fillId="0" borderId="0" xfId="0" applyFont="1"/>
    <xf numFmtId="0" fontId="0" fillId="0" borderId="0" xfId="0" applyAlignment="1">
      <alignment horizontal="left" vertical="center"/>
    </xf>
    <xf numFmtId="44" fontId="10" fillId="11" borderId="5" xfId="0" applyNumberFormat="1" applyFont="1" applyFill="1" applyBorder="1" applyAlignment="1">
      <alignment vertical="center" wrapText="1"/>
    </xf>
    <xf numFmtId="44" fontId="9" fillId="0" borderId="5" xfId="0" applyNumberFormat="1" applyFont="1" applyBorder="1" applyAlignment="1">
      <alignment vertical="top" wrapText="1"/>
    </xf>
    <xf numFmtId="44" fontId="9" fillId="0" borderId="4" xfId="1" applyFont="1" applyFill="1" applyBorder="1" applyAlignment="1">
      <alignment horizontal="center" vertical="center"/>
    </xf>
    <xf numFmtId="44" fontId="9" fillId="0" borderId="4" xfId="0" applyNumberFormat="1" applyFont="1" applyBorder="1" applyAlignment="1">
      <alignment horizontal="center"/>
    </xf>
    <xf numFmtId="44" fontId="9" fillId="0" borderId="6" xfId="0" applyNumberFormat="1" applyFont="1" applyBorder="1" applyAlignment="1">
      <alignment horizontal="center"/>
    </xf>
    <xf numFmtId="44" fontId="13" fillId="12" borderId="5" xfId="0" applyNumberFormat="1" applyFont="1" applyFill="1" applyBorder="1" applyAlignment="1">
      <alignment vertical="top" wrapText="1"/>
    </xf>
    <xf numFmtId="0" fontId="13" fillId="3" borderId="5" xfId="0" applyFont="1" applyFill="1" applyBorder="1" applyAlignment="1">
      <alignment horizontal="left" vertical="center"/>
    </xf>
    <xf numFmtId="44" fontId="14" fillId="0" borderId="5" xfId="0" applyNumberFormat="1" applyFont="1" applyBorder="1" applyAlignment="1">
      <alignment vertical="top" wrapText="1"/>
    </xf>
    <xf numFmtId="44" fontId="11" fillId="12" borderId="5" xfId="0" applyNumberFormat="1" applyFont="1" applyFill="1" applyBorder="1" applyAlignment="1">
      <alignment vertical="top" wrapText="1"/>
    </xf>
    <xf numFmtId="44" fontId="14" fillId="12" borderId="5" xfId="0" applyNumberFormat="1" applyFont="1" applyFill="1" applyBorder="1" applyAlignment="1">
      <alignment vertical="top" wrapText="1"/>
    </xf>
    <xf numFmtId="44" fontId="14" fillId="3" borderId="5" xfId="0" applyNumberFormat="1" applyFont="1" applyFill="1" applyBorder="1" applyAlignment="1">
      <alignment vertical="top" wrapText="1"/>
    </xf>
    <xf numFmtId="0" fontId="9" fillId="0" borderId="5" xfId="0" applyFont="1" applyBorder="1" applyAlignment="1">
      <alignment horizontal="center" vertical="center"/>
    </xf>
    <xf numFmtId="0" fontId="13" fillId="0" borderId="5" xfId="0" applyFont="1" applyBorder="1" applyAlignment="1">
      <alignment vertical="center" wrapText="1"/>
    </xf>
    <xf numFmtId="0" fontId="38" fillId="13" borderId="5" xfId="0" applyFont="1" applyFill="1" applyBorder="1" applyAlignment="1">
      <alignment horizontal="center" vertical="center"/>
    </xf>
    <xf numFmtId="0" fontId="37" fillId="13" borderId="5" xfId="0" applyFont="1" applyFill="1" applyBorder="1" applyAlignment="1">
      <alignment horizontal="left" vertical="center" wrapText="1"/>
    </xf>
    <xf numFmtId="0" fontId="37" fillId="13" borderId="5" xfId="0" applyFont="1" applyFill="1" applyBorder="1" applyAlignment="1">
      <alignment horizontal="center" vertical="center" wrapText="1"/>
    </xf>
    <xf numFmtId="0" fontId="37" fillId="13" borderId="5" xfId="0" applyFont="1" applyFill="1" applyBorder="1" applyAlignment="1">
      <alignment horizontal="center" vertical="center"/>
    </xf>
    <xf numFmtId="2" fontId="13" fillId="0" borderId="5" xfId="0" applyNumberFormat="1" applyFont="1" applyBorder="1" applyAlignment="1">
      <alignment horizontal="center" vertical="center" wrapText="1"/>
    </xf>
    <xf numFmtId="44" fontId="9" fillId="0" borderId="5" xfId="1" applyFont="1" applyFill="1" applyBorder="1" applyAlignment="1">
      <alignment horizontal="left" vertical="center" wrapText="1"/>
    </xf>
    <xf numFmtId="44" fontId="9" fillId="0" borderId="5" xfId="0" applyNumberFormat="1" applyFont="1" applyBorder="1" applyAlignment="1">
      <alignment horizontal="center" vertical="center"/>
    </xf>
    <xf numFmtId="2" fontId="13" fillId="0" borderId="5" xfId="0" applyNumberFormat="1" applyFont="1" applyBorder="1" applyAlignment="1">
      <alignment horizontal="center" vertical="center"/>
    </xf>
    <xf numFmtId="44" fontId="9" fillId="0" borderId="5" xfId="1" applyFont="1" applyFill="1" applyBorder="1" applyAlignment="1">
      <alignment horizontal="center" vertical="center" wrapText="1"/>
    </xf>
    <xf numFmtId="2" fontId="9" fillId="0" borderId="5" xfId="0" applyNumberFormat="1" applyFont="1" applyBorder="1" applyAlignment="1">
      <alignment horizontal="center" vertical="center"/>
    </xf>
    <xf numFmtId="44" fontId="13" fillId="12" borderId="5" xfId="0" applyNumberFormat="1" applyFont="1" applyFill="1" applyBorder="1" applyAlignment="1">
      <alignment horizontal="left"/>
    </xf>
    <xf numFmtId="0" fontId="9" fillId="3" borderId="5" xfId="0" applyFont="1" applyFill="1" applyBorder="1" applyAlignment="1">
      <alignment horizontal="center" vertical="center"/>
    </xf>
    <xf numFmtId="0" fontId="13" fillId="3" borderId="5" xfId="0" applyFont="1" applyFill="1" applyBorder="1" applyAlignment="1">
      <alignment horizontal="left" vertical="center" wrapText="1"/>
    </xf>
    <xf numFmtId="9" fontId="11" fillId="3" borderId="5" xfId="2" applyFont="1" applyFill="1" applyBorder="1" applyAlignment="1">
      <alignment horizontal="right"/>
    </xf>
    <xf numFmtId="44" fontId="9" fillId="3" borderId="5" xfId="0" applyNumberFormat="1" applyFont="1" applyFill="1" applyBorder="1" applyAlignment="1">
      <alignment horizontal="left"/>
    </xf>
    <xf numFmtId="44" fontId="13" fillId="12" borderId="5" xfId="0" applyNumberFormat="1" applyFont="1" applyFill="1" applyBorder="1"/>
    <xf numFmtId="0" fontId="8" fillId="13" borderId="5" xfId="0" applyFont="1" applyFill="1" applyBorder="1" applyAlignment="1">
      <alignment horizontal="left" vertical="center" wrapText="1"/>
    </xf>
    <xf numFmtId="44" fontId="9" fillId="0" borderId="5" xfId="1" applyFont="1" applyFill="1" applyBorder="1" applyAlignment="1">
      <alignment horizontal="center"/>
    </xf>
    <xf numFmtId="44" fontId="13" fillId="12" borderId="5" xfId="0" applyNumberFormat="1" applyFont="1" applyFill="1" applyBorder="1" applyAlignment="1">
      <alignment horizontal="center"/>
    </xf>
    <xf numFmtId="44" fontId="9" fillId="0" borderId="5" xfId="0" applyNumberFormat="1" applyFont="1" applyBorder="1" applyAlignment="1">
      <alignment horizontal="center"/>
    </xf>
    <xf numFmtId="44" fontId="13" fillId="12" borderId="5" xfId="0" applyNumberFormat="1" applyFont="1" applyFill="1" applyBorder="1" applyAlignment="1">
      <alignment horizontal="center" vertical="center"/>
    </xf>
    <xf numFmtId="44" fontId="9" fillId="0" borderId="5" xfId="1" applyFont="1" applyFill="1" applyBorder="1" applyAlignment="1">
      <alignment horizontal="center" vertical="center"/>
    </xf>
    <xf numFmtId="0" fontId="9" fillId="11" borderId="5" xfId="0" applyFont="1" applyFill="1" applyBorder="1" applyAlignment="1">
      <alignment vertical="center"/>
    </xf>
    <xf numFmtId="44" fontId="10" fillId="11" borderId="5" xfId="0" applyNumberFormat="1" applyFont="1" applyFill="1" applyBorder="1" applyAlignment="1">
      <alignment horizontal="center" vertical="center"/>
    </xf>
    <xf numFmtId="0" fontId="13" fillId="5" borderId="5" xfId="0" applyFont="1" applyFill="1" applyBorder="1" applyAlignment="1">
      <alignment vertical="center" wrapText="1"/>
    </xf>
    <xf numFmtId="2" fontId="13" fillId="3" borderId="2" xfId="0" applyNumberFormat="1" applyFont="1" applyFill="1" applyBorder="1" applyAlignment="1">
      <alignment horizontal="center" vertical="center" wrapText="1"/>
    </xf>
    <xf numFmtId="44" fontId="9" fillId="3" borderId="4" xfId="1" applyFont="1" applyFill="1" applyBorder="1" applyAlignment="1">
      <alignment horizontal="left" vertical="center" wrapText="1"/>
    </xf>
    <xf numFmtId="44" fontId="9" fillId="5" borderId="5" xfId="0" applyNumberFormat="1" applyFont="1" applyFill="1" applyBorder="1" applyAlignment="1">
      <alignment horizontal="center" vertical="center"/>
    </xf>
    <xf numFmtId="2" fontId="13" fillId="5" borderId="3" xfId="0" applyNumberFormat="1" applyFont="1" applyFill="1" applyBorder="1" applyAlignment="1">
      <alignment horizontal="center" vertical="center"/>
    </xf>
    <xf numFmtId="44" fontId="9" fillId="5" borderId="4" xfId="1" applyFont="1" applyFill="1" applyBorder="1" applyAlignment="1">
      <alignment horizontal="left" vertical="center" wrapText="1"/>
    </xf>
    <xf numFmtId="2" fontId="13" fillId="3" borderId="4" xfId="0" applyNumberFormat="1" applyFont="1" applyFill="1" applyBorder="1" applyAlignment="1">
      <alignment horizontal="center" vertical="center"/>
    </xf>
    <xf numFmtId="2" fontId="13" fillId="3" borderId="2" xfId="0" applyNumberFormat="1" applyFont="1" applyFill="1" applyBorder="1" applyAlignment="1">
      <alignment horizontal="center" vertical="center"/>
    </xf>
    <xf numFmtId="44" fontId="9" fillId="3" borderId="4" xfId="1" applyFont="1" applyFill="1" applyBorder="1" applyAlignment="1">
      <alignment horizontal="center" vertical="center" wrapText="1"/>
    </xf>
    <xf numFmtId="2" fontId="13" fillId="5" borderId="5" xfId="0" applyNumberFormat="1" applyFont="1" applyFill="1" applyBorder="1" applyAlignment="1">
      <alignment horizontal="center" vertical="center"/>
    </xf>
    <xf numFmtId="44" fontId="9" fillId="5" borderId="5" xfId="1" applyFont="1" applyFill="1" applyBorder="1" applyAlignment="1">
      <alignment horizontal="left" vertical="center" wrapText="1"/>
    </xf>
    <xf numFmtId="44" fontId="14" fillId="5" borderId="5" xfId="0" applyNumberFormat="1" applyFont="1" applyFill="1" applyBorder="1" applyAlignment="1">
      <alignment vertical="top" wrapText="1"/>
    </xf>
    <xf numFmtId="44" fontId="9" fillId="5" borderId="5" xfId="1" applyFont="1" applyFill="1" applyBorder="1" applyAlignment="1">
      <alignment horizontal="center" vertical="center" wrapText="1"/>
    </xf>
    <xf numFmtId="44" fontId="9" fillId="3" borderId="4" xfId="1" applyFont="1" applyFill="1" applyBorder="1" applyAlignment="1">
      <alignment horizontal="center" vertical="center"/>
    </xf>
    <xf numFmtId="44" fontId="9" fillId="5" borderId="5" xfId="1" applyFont="1" applyFill="1" applyBorder="1" applyAlignment="1">
      <alignment horizontal="center" vertical="center"/>
    </xf>
    <xf numFmtId="44" fontId="14" fillId="5" borderId="5" xfId="0" applyNumberFormat="1" applyFont="1" applyFill="1" applyBorder="1" applyAlignment="1">
      <alignment horizontal="left" vertical="center" wrapText="1"/>
    </xf>
    <xf numFmtId="0" fontId="38" fillId="15" borderId="5" xfId="0" applyFont="1" applyFill="1" applyBorder="1" applyAlignment="1">
      <alignment horizontal="center" vertical="center"/>
    </xf>
    <xf numFmtId="0" fontId="37" fillId="15" borderId="5" xfId="0" applyFont="1" applyFill="1" applyBorder="1" applyAlignment="1">
      <alignment horizontal="left" vertical="center" wrapText="1"/>
    </xf>
    <xf numFmtId="0" fontId="37" fillId="15" borderId="5" xfId="0" applyFont="1" applyFill="1" applyBorder="1" applyAlignment="1">
      <alignment horizontal="center" vertical="center" wrapText="1"/>
    </xf>
    <xf numFmtId="0" fontId="37" fillId="15" borderId="5" xfId="0" applyFont="1" applyFill="1" applyBorder="1" applyAlignment="1">
      <alignment horizontal="center" vertical="center"/>
    </xf>
    <xf numFmtId="0" fontId="8" fillId="15" borderId="5" xfId="0" applyFont="1" applyFill="1" applyBorder="1" applyAlignment="1">
      <alignment horizontal="left" vertical="center" wrapText="1"/>
    </xf>
    <xf numFmtId="44" fontId="13" fillId="16" borderId="5" xfId="0" applyNumberFormat="1" applyFont="1" applyFill="1" applyBorder="1" applyAlignment="1">
      <alignment horizontal="center" vertical="center"/>
    </xf>
    <xf numFmtId="44" fontId="13" fillId="16" borderId="5" xfId="0" applyNumberFormat="1" applyFont="1" applyFill="1" applyBorder="1" applyAlignment="1">
      <alignment vertical="top" wrapText="1"/>
    </xf>
    <xf numFmtId="44" fontId="11" fillId="16" borderId="5" xfId="0" applyNumberFormat="1" applyFont="1" applyFill="1" applyBorder="1" applyAlignment="1">
      <alignment horizontal="left" vertical="center" wrapText="1"/>
    </xf>
    <xf numFmtId="44" fontId="13" fillId="16" borderId="5" xfId="0" applyNumberFormat="1" applyFont="1" applyFill="1" applyBorder="1"/>
    <xf numFmtId="44" fontId="14" fillId="16" borderId="5" xfId="0" applyNumberFormat="1" applyFont="1" applyFill="1" applyBorder="1" applyAlignment="1">
      <alignment vertical="top" wrapText="1"/>
    </xf>
    <xf numFmtId="44" fontId="13" fillId="16" borderId="5" xfId="0" applyNumberFormat="1" applyFont="1" applyFill="1" applyBorder="1" applyAlignment="1">
      <alignment horizontal="left"/>
    </xf>
    <xf numFmtId="44" fontId="14" fillId="0" borderId="5" xfId="0" applyNumberFormat="1" applyFont="1" applyBorder="1" applyAlignment="1">
      <alignment horizontal="left" vertical="center" wrapText="1"/>
    </xf>
    <xf numFmtId="44" fontId="11" fillId="16" borderId="5" xfId="0" applyNumberFormat="1" applyFont="1" applyFill="1" applyBorder="1" applyAlignment="1">
      <alignment vertical="top" wrapText="1"/>
    </xf>
    <xf numFmtId="44" fontId="14" fillId="2" borderId="5" xfId="0" applyNumberFormat="1" applyFont="1" applyFill="1" applyBorder="1" applyAlignment="1">
      <alignment vertical="top" wrapText="1"/>
    </xf>
    <xf numFmtId="0" fontId="0" fillId="5" borderId="0" xfId="0" applyFill="1"/>
    <xf numFmtId="0" fontId="24" fillId="19" borderId="5" xfId="0" applyFont="1" applyFill="1" applyBorder="1" applyAlignment="1">
      <alignment horizontal="center" vertical="center"/>
    </xf>
    <xf numFmtId="0" fontId="23" fillId="0" borderId="5" xfId="0" applyFont="1" applyBorder="1"/>
    <xf numFmtId="44" fontId="32" fillId="18" borderId="5" xfId="0" applyNumberFormat="1" applyFont="1" applyFill="1" applyBorder="1" applyAlignment="1">
      <alignment vertical="top" wrapText="1"/>
    </xf>
    <xf numFmtId="0" fontId="7" fillId="0" borderId="5" xfId="0" applyFont="1" applyBorder="1" applyAlignment="1">
      <alignment horizontal="center" vertical="center"/>
    </xf>
    <xf numFmtId="0" fontId="25" fillId="0" borderId="5" xfId="0" applyFont="1" applyBorder="1" applyAlignment="1">
      <alignment wrapText="1"/>
    </xf>
    <xf numFmtId="0" fontId="25" fillId="0" borderId="5" xfId="0" applyFont="1" applyBorder="1" applyAlignment="1">
      <alignment vertical="center" wrapText="1"/>
    </xf>
    <xf numFmtId="0" fontId="25" fillId="0" borderId="5" xfId="0" applyFont="1" applyBorder="1" applyAlignment="1">
      <alignment horizontal="left" vertical="center" wrapText="1"/>
    </xf>
    <xf numFmtId="0" fontId="7" fillId="0" borderId="5" xfId="0" applyFont="1" applyBorder="1" applyAlignment="1">
      <alignment horizontal="center" vertical="center" wrapText="1"/>
    </xf>
    <xf numFmtId="164" fontId="23" fillId="4" borderId="5" xfId="0" applyNumberFormat="1" applyFont="1" applyFill="1" applyBorder="1" applyAlignment="1">
      <alignment horizontal="center" vertical="center" wrapText="1"/>
    </xf>
    <xf numFmtId="165" fontId="23" fillId="5" borderId="5" xfId="3" applyNumberFormat="1" applyFont="1" applyFill="1" applyBorder="1" applyAlignment="1">
      <alignment horizontal="center" vertical="center" wrapText="1"/>
    </xf>
    <xf numFmtId="9" fontId="23" fillId="4" borderId="5" xfId="2" applyFont="1" applyFill="1" applyBorder="1" applyAlignment="1">
      <alignment horizontal="center" vertical="center" wrapText="1"/>
    </xf>
    <xf numFmtId="44" fontId="7" fillId="4" borderId="5" xfId="1" applyFont="1" applyFill="1" applyBorder="1" applyAlignment="1">
      <alignment horizontal="center" vertical="center"/>
    </xf>
    <xf numFmtId="44" fontId="7" fillId="5" borderId="5" xfId="1" applyFont="1" applyFill="1" applyBorder="1" applyAlignment="1">
      <alignment horizontal="left" vertical="center" wrapText="1"/>
    </xf>
    <xf numFmtId="44" fontId="7" fillId="5" borderId="5" xfId="0" applyNumberFormat="1" applyFont="1" applyFill="1" applyBorder="1" applyAlignment="1">
      <alignment horizontal="center" vertical="center"/>
    </xf>
    <xf numFmtId="9" fontId="7" fillId="4" borderId="5" xfId="2" applyFont="1" applyFill="1" applyBorder="1" applyAlignment="1">
      <alignment horizontal="center" vertical="center"/>
    </xf>
    <xf numFmtId="0" fontId="7" fillId="0" borderId="5" xfId="0" applyFont="1" applyBorder="1" applyAlignment="1">
      <alignment horizontal="right" vertical="center" wrapText="1"/>
    </xf>
    <xf numFmtId="2" fontId="23" fillId="5" borderId="5" xfId="0" applyNumberFormat="1" applyFont="1" applyFill="1" applyBorder="1" applyAlignment="1">
      <alignment horizontal="left" vertical="center" wrapText="1"/>
    </xf>
    <xf numFmtId="44" fontId="23" fillId="5" borderId="5" xfId="1" applyFont="1" applyFill="1" applyBorder="1" applyAlignment="1">
      <alignment horizontal="left" vertical="center" wrapText="1"/>
    </xf>
    <xf numFmtId="44" fontId="23" fillId="5" borderId="5" xfId="0" applyNumberFormat="1" applyFont="1" applyFill="1" applyBorder="1" applyAlignment="1">
      <alignment horizontal="center" vertical="top" wrapText="1"/>
    </xf>
    <xf numFmtId="0" fontId="7" fillId="5" borderId="5" xfId="0" applyFont="1" applyFill="1" applyBorder="1" applyAlignment="1">
      <alignment vertical="center"/>
    </xf>
    <xf numFmtId="0" fontId="7" fillId="4" borderId="5" xfId="0" applyFont="1" applyFill="1" applyBorder="1" applyAlignment="1">
      <alignment horizontal="center" vertical="center" wrapText="1"/>
    </xf>
    <xf numFmtId="44" fontId="7" fillId="4" borderId="5" xfId="1" applyFont="1" applyFill="1" applyBorder="1" applyAlignment="1">
      <alignment horizontal="center"/>
    </xf>
    <xf numFmtId="44" fontId="7" fillId="5" borderId="5" xfId="1" applyFont="1" applyFill="1" applyBorder="1" applyAlignment="1">
      <alignment horizontal="center"/>
    </xf>
    <xf numFmtId="0" fontId="7" fillId="4" borderId="5" xfId="0" applyFont="1" applyFill="1" applyBorder="1" applyAlignment="1">
      <alignment horizontal="center" vertical="center"/>
    </xf>
    <xf numFmtId="2" fontId="7" fillId="0" borderId="5" xfId="0" applyNumberFormat="1" applyFont="1" applyBorder="1" applyAlignment="1">
      <alignment horizontal="center" vertical="center"/>
    </xf>
    <xf numFmtId="2" fontId="23" fillId="5" borderId="5" xfId="0" applyNumberFormat="1" applyFont="1" applyFill="1" applyBorder="1" applyAlignment="1">
      <alignment horizontal="center" vertical="center" wrapText="1"/>
    </xf>
    <xf numFmtId="44" fontId="23" fillId="0" borderId="5" xfId="1" applyFont="1" applyFill="1" applyBorder="1" applyAlignment="1">
      <alignment horizontal="center" vertical="center" wrapText="1"/>
    </xf>
    <xf numFmtId="0" fontId="7" fillId="4" borderId="5" xfId="0" applyFont="1" applyFill="1" applyBorder="1" applyAlignment="1">
      <alignment horizontal="left" vertical="center" wrapText="1"/>
    </xf>
    <xf numFmtId="0" fontId="40" fillId="0" borderId="5" xfId="0" applyFont="1" applyBorder="1" applyAlignment="1">
      <alignment horizontal="left" vertical="top" wrapText="1"/>
    </xf>
    <xf numFmtId="44" fontId="40" fillId="5" borderId="5" xfId="0" applyNumberFormat="1" applyFont="1" applyFill="1" applyBorder="1" applyAlignment="1">
      <alignment horizontal="center" vertical="top" wrapText="1"/>
    </xf>
    <xf numFmtId="0" fontId="40" fillId="5" borderId="5" xfId="0" applyFont="1" applyFill="1" applyBorder="1" applyAlignment="1">
      <alignment horizontal="center" vertical="top" wrapText="1"/>
    </xf>
    <xf numFmtId="0" fontId="7" fillId="0" borderId="5" xfId="0" applyFont="1" applyBorder="1" applyAlignment="1">
      <alignment horizontal="center" wrapText="1"/>
    </xf>
    <xf numFmtId="9" fontId="7" fillId="4" borderId="5" xfId="2" applyFont="1" applyFill="1" applyBorder="1" applyAlignment="1">
      <alignment horizontal="center" vertical="center" wrapText="1"/>
    </xf>
    <xf numFmtId="0" fontId="7" fillId="5" borderId="5" xfId="0" applyFont="1" applyFill="1" applyBorder="1"/>
    <xf numFmtId="0" fontId="24" fillId="22" borderId="5" xfId="0" applyFont="1" applyFill="1" applyBorder="1" applyAlignment="1">
      <alignment horizontal="center" vertical="center"/>
    </xf>
    <xf numFmtId="44" fontId="32" fillId="23" borderId="5" xfId="0" applyNumberFormat="1" applyFont="1" applyFill="1" applyBorder="1" applyAlignment="1">
      <alignment vertical="top" wrapText="1"/>
    </xf>
    <xf numFmtId="9" fontId="32" fillId="23" borderId="5" xfId="2" applyFont="1" applyFill="1" applyBorder="1" applyAlignment="1">
      <alignment vertical="top" wrapText="1"/>
    </xf>
    <xf numFmtId="2" fontId="7" fillId="4" borderId="5" xfId="0" applyNumberFormat="1" applyFont="1" applyFill="1" applyBorder="1" applyAlignment="1">
      <alignment horizontal="center" vertical="center" wrapText="1"/>
    </xf>
    <xf numFmtId="0" fontId="42" fillId="22" borderId="5" xfId="0" applyFont="1" applyFill="1" applyBorder="1" applyAlignment="1">
      <alignment horizontal="left" vertical="center" wrapText="1"/>
    </xf>
    <xf numFmtId="0" fontId="42" fillId="22" borderId="5" xfId="0" applyFont="1" applyFill="1" applyBorder="1" applyAlignment="1">
      <alignment horizontal="center" vertical="center" wrapText="1"/>
    </xf>
    <xf numFmtId="0" fontId="42" fillId="19" borderId="5" xfId="0" applyFont="1" applyFill="1" applyBorder="1" applyAlignment="1">
      <alignment horizontal="left" vertical="center" wrapText="1"/>
    </xf>
    <xf numFmtId="0" fontId="42" fillId="19" borderId="5" xfId="0" applyFont="1" applyFill="1" applyBorder="1" applyAlignment="1">
      <alignment horizontal="center" vertical="center" wrapText="1"/>
    </xf>
    <xf numFmtId="0" fontId="34" fillId="0" borderId="7" xfId="4" applyFont="1" applyFill="1" applyBorder="1" applyAlignment="1"/>
    <xf numFmtId="9" fontId="32" fillId="25" borderId="5" xfId="2" applyFont="1" applyFill="1" applyBorder="1" applyAlignment="1">
      <alignment vertical="top" wrapText="1"/>
    </xf>
    <xf numFmtId="0" fontId="5" fillId="0" borderId="5" xfId="0" applyFont="1" applyBorder="1" applyAlignment="1">
      <alignment horizontal="center" wrapText="1"/>
    </xf>
    <xf numFmtId="0" fontId="5" fillId="4" borderId="5" xfId="0" applyFont="1" applyFill="1" applyBorder="1" applyAlignment="1">
      <alignment horizontal="center" vertical="center" wrapText="1"/>
    </xf>
    <xf numFmtId="0" fontId="23" fillId="0" borderId="5" xfId="0" applyFont="1" applyBorder="1" applyAlignment="1">
      <alignment vertical="top" wrapText="1"/>
    </xf>
    <xf numFmtId="44" fontId="32" fillId="25" borderId="5" xfId="2" applyNumberFormat="1" applyFont="1" applyFill="1" applyBorder="1" applyAlignment="1">
      <alignment vertical="top" wrapText="1"/>
    </xf>
    <xf numFmtId="0" fontId="32" fillId="23" borderId="5" xfId="2" applyNumberFormat="1" applyFont="1" applyFill="1" applyBorder="1" applyAlignment="1">
      <alignment vertical="top" wrapText="1"/>
    </xf>
    <xf numFmtId="0" fontId="0" fillId="0" borderId="0" xfId="0" applyAlignment="1">
      <alignment vertical="center"/>
    </xf>
    <xf numFmtId="0" fontId="44" fillId="0" borderId="5" xfId="0" applyFont="1" applyBorder="1" applyAlignment="1">
      <alignment vertical="center" wrapText="1"/>
    </xf>
    <xf numFmtId="0" fontId="45" fillId="0" borderId="5" xfId="0" applyFont="1" applyBorder="1" applyAlignment="1">
      <alignment vertical="center" wrapText="1"/>
    </xf>
    <xf numFmtId="0" fontId="29" fillId="6" borderId="13"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35" fillId="6" borderId="15" xfId="0" applyFont="1" applyFill="1" applyBorder="1" applyAlignment="1">
      <alignment horizontal="left" vertical="center"/>
    </xf>
    <xf numFmtId="0" fontId="35" fillId="6" borderId="9" xfId="0" applyFont="1" applyFill="1" applyBorder="1" applyAlignment="1">
      <alignment horizontal="left" vertical="center"/>
    </xf>
    <xf numFmtId="0" fontId="35" fillId="6" borderId="10" xfId="0" applyFont="1" applyFill="1" applyBorder="1" applyAlignment="1">
      <alignment horizontal="left" vertical="center"/>
    </xf>
    <xf numFmtId="0" fontId="23" fillId="0" borderId="1" xfId="0" applyFont="1" applyBorder="1" applyAlignment="1">
      <alignment horizontal="left" vertical="top" wrapText="1"/>
    </xf>
    <xf numFmtId="0" fontId="23" fillId="0" borderId="7" xfId="0" applyFont="1" applyBorder="1" applyAlignment="1">
      <alignment horizontal="left" vertical="top" wrapText="1"/>
    </xf>
    <xf numFmtId="0" fontId="34" fillId="0" borderId="1" xfId="4" applyFont="1" applyFill="1" applyBorder="1"/>
    <xf numFmtId="0" fontId="25" fillId="0" borderId="1" xfId="0" applyFont="1" applyBorder="1"/>
    <xf numFmtId="0" fontId="25" fillId="0" borderId="7" xfId="0" applyFont="1" applyBorder="1"/>
    <xf numFmtId="0" fontId="25" fillId="0" borderId="1" xfId="0" applyFont="1" applyBorder="1" applyAlignment="1">
      <alignment horizontal="left"/>
    </xf>
    <xf numFmtId="0" fontId="4"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7" xfId="0" applyFont="1" applyBorder="1" applyAlignment="1">
      <alignment horizontal="left" vertical="top" wrapText="1"/>
    </xf>
    <xf numFmtId="0" fontId="31" fillId="0" borderId="1" xfId="0" applyFont="1" applyBorder="1" applyAlignment="1">
      <alignment horizontal="left" vertical="top" wrapText="1"/>
    </xf>
    <xf numFmtId="0" fontId="31"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7" xfId="0" applyFont="1" applyBorder="1" applyAlignment="1">
      <alignment horizontal="left" vertical="top" wrapText="1"/>
    </xf>
    <xf numFmtId="164" fontId="30" fillId="8" borderId="17" xfId="0" applyNumberFormat="1" applyFont="1" applyFill="1" applyBorder="1" applyAlignment="1">
      <alignment horizontal="right" vertical="center"/>
    </xf>
    <xf numFmtId="164" fontId="30" fillId="8" borderId="1" xfId="0" applyNumberFormat="1" applyFont="1" applyFill="1" applyBorder="1" applyAlignment="1">
      <alignment horizontal="right" vertical="center"/>
    </xf>
    <xf numFmtId="164" fontId="30" fillId="8" borderId="7" xfId="0" applyNumberFormat="1" applyFont="1" applyFill="1" applyBorder="1" applyAlignment="1">
      <alignment horizontal="right" vertical="center"/>
    </xf>
    <xf numFmtId="0" fontId="6" fillId="0" borderId="1" xfId="0" applyFont="1" applyBorder="1" applyAlignment="1">
      <alignment horizontal="left" vertical="top" wrapText="1"/>
    </xf>
    <xf numFmtId="0" fontId="2" fillId="0" borderId="1" xfId="0" applyFont="1" applyBorder="1" applyAlignment="1">
      <alignment horizontal="left" vertical="top" wrapText="1"/>
    </xf>
    <xf numFmtId="0" fontId="37" fillId="13" borderId="5" xfId="0" applyFont="1" applyFill="1" applyBorder="1" applyAlignment="1">
      <alignment horizontal="left" vertical="center" wrapText="1"/>
    </xf>
    <xf numFmtId="0" fontId="39" fillId="14" borderId="11" xfId="0" applyFont="1" applyFill="1" applyBorder="1" applyAlignment="1">
      <alignment horizontal="center" vertical="center" wrapText="1"/>
    </xf>
    <xf numFmtId="0" fontId="39" fillId="14" borderId="12" xfId="0" applyFont="1" applyFill="1" applyBorder="1" applyAlignment="1">
      <alignment horizontal="center" vertical="center" wrapText="1"/>
    </xf>
    <xf numFmtId="0" fontId="39" fillId="14" borderId="8" xfId="0" applyFont="1" applyFill="1" applyBorder="1" applyAlignment="1">
      <alignment horizontal="center" vertical="center" wrapText="1"/>
    </xf>
    <xf numFmtId="0" fontId="11" fillId="12" borderId="11" xfId="0" applyFont="1" applyFill="1" applyBorder="1" applyAlignment="1">
      <alignment horizontal="right" wrapText="1"/>
    </xf>
    <xf numFmtId="0" fontId="11" fillId="12" borderId="12" xfId="0" applyFont="1" applyFill="1" applyBorder="1" applyAlignment="1">
      <alignment horizontal="right" wrapText="1"/>
    </xf>
    <xf numFmtId="0" fontId="11" fillId="12" borderId="8" xfId="0" applyFont="1" applyFill="1" applyBorder="1" applyAlignment="1">
      <alignment horizontal="right" wrapText="1"/>
    </xf>
    <xf numFmtId="0" fontId="13" fillId="0" borderId="5" xfId="0" applyFont="1" applyBorder="1" applyAlignment="1">
      <alignment horizontal="left" vertical="center" wrapText="1"/>
    </xf>
    <xf numFmtId="0" fontId="8" fillId="10" borderId="5" xfId="0" applyFont="1" applyFill="1" applyBorder="1" applyAlignment="1">
      <alignment horizontal="left" vertical="center" wrapText="1"/>
    </xf>
    <xf numFmtId="0" fontId="23" fillId="0" borderId="0" xfId="0" applyFont="1" applyAlignment="1">
      <alignment horizontal="left" wrapText="1"/>
    </xf>
    <xf numFmtId="0" fontId="36" fillId="11" borderId="5" xfId="0" applyFont="1" applyFill="1" applyBorder="1" applyAlignment="1">
      <alignment horizontal="right" vertical="center"/>
    </xf>
    <xf numFmtId="0" fontId="11" fillId="12" borderId="5" xfId="0" applyFont="1" applyFill="1" applyBorder="1" applyAlignment="1">
      <alignment horizontal="right"/>
    </xf>
    <xf numFmtId="0" fontId="11" fillId="12" borderId="5" xfId="0" applyFont="1" applyFill="1" applyBorder="1" applyAlignment="1">
      <alignment horizontal="right" vertical="center"/>
    </xf>
    <xf numFmtId="0" fontId="28" fillId="9" borderId="5" xfId="0" applyFont="1" applyFill="1" applyBorder="1" applyAlignment="1">
      <alignment horizontal="left" vertical="center" wrapText="1"/>
    </xf>
    <xf numFmtId="0" fontId="26" fillId="9" borderId="5" xfId="0" applyFont="1" applyFill="1" applyBorder="1" applyAlignment="1">
      <alignment horizontal="center" vertical="center"/>
    </xf>
    <xf numFmtId="0" fontId="9" fillId="0" borderId="5" xfId="0" applyFont="1" applyBorder="1" applyAlignment="1">
      <alignment horizontal="left" vertical="center" wrapText="1"/>
    </xf>
    <xf numFmtId="14" fontId="9" fillId="0" borderId="5" xfId="0" applyNumberFormat="1" applyFont="1" applyBorder="1" applyAlignment="1">
      <alignment horizontal="left" vertical="center"/>
    </xf>
    <xf numFmtId="0" fontId="39" fillId="17" borderId="13" xfId="0" applyFont="1" applyFill="1" applyBorder="1" applyAlignment="1">
      <alignment horizontal="center" vertical="center" wrapText="1"/>
    </xf>
    <xf numFmtId="0" fontId="39" fillId="17" borderId="16" xfId="0" applyFont="1" applyFill="1" applyBorder="1" applyAlignment="1">
      <alignment horizontal="center" vertical="center" wrapText="1"/>
    </xf>
    <xf numFmtId="0" fontId="39" fillId="17" borderId="14" xfId="0" applyFont="1" applyFill="1" applyBorder="1" applyAlignment="1">
      <alignment horizontal="center" vertical="center" wrapText="1"/>
    </xf>
    <xf numFmtId="0" fontId="11" fillId="16" borderId="11" xfId="0" applyFont="1" applyFill="1" applyBorder="1" applyAlignment="1">
      <alignment horizontal="right" wrapText="1"/>
    </xf>
    <xf numFmtId="0" fontId="11" fillId="16" borderId="12" xfId="0" applyFont="1" applyFill="1" applyBorder="1" applyAlignment="1">
      <alignment horizontal="right" wrapText="1"/>
    </xf>
    <xf numFmtId="0" fontId="11" fillId="16" borderId="8" xfId="0" applyFont="1" applyFill="1" applyBorder="1" applyAlignment="1">
      <alignment horizontal="right" wrapText="1"/>
    </xf>
    <xf numFmtId="0" fontId="8" fillId="7" borderId="5" xfId="0" applyFont="1" applyFill="1" applyBorder="1" applyAlignment="1">
      <alignment horizontal="left" vertical="center" wrapText="1"/>
    </xf>
    <xf numFmtId="0" fontId="37" fillId="15" borderId="5" xfId="0" applyFont="1" applyFill="1" applyBorder="1" applyAlignment="1">
      <alignment horizontal="left" vertical="center" wrapText="1"/>
    </xf>
    <xf numFmtId="0" fontId="11" fillId="16" borderId="5" xfId="0" applyFont="1" applyFill="1" applyBorder="1" applyAlignment="1">
      <alignment horizontal="right"/>
    </xf>
    <xf numFmtId="0" fontId="9" fillId="0" borderId="5" xfId="0" applyFont="1" applyBorder="1" applyAlignment="1">
      <alignment horizontal="left" vertical="top" wrapText="1"/>
    </xf>
    <xf numFmtId="0" fontId="11" fillId="16" borderId="5" xfId="0" applyFont="1" applyFill="1" applyBorder="1" applyAlignment="1">
      <alignment horizontal="right" vertical="center"/>
    </xf>
    <xf numFmtId="14" fontId="9" fillId="0" borderId="5" xfId="0" applyNumberFormat="1" applyFont="1" applyBorder="1" applyAlignment="1">
      <alignment horizontal="left"/>
    </xf>
    <xf numFmtId="0" fontId="28" fillId="24" borderId="5" xfId="0" applyFont="1" applyFill="1" applyBorder="1" applyAlignment="1">
      <alignment horizontal="left" vertical="center" wrapText="1"/>
    </xf>
    <xf numFmtId="0" fontId="26" fillId="24" borderId="5" xfId="0" applyFont="1" applyFill="1" applyBorder="1" applyAlignment="1">
      <alignment horizontal="center" vertical="center"/>
    </xf>
    <xf numFmtId="0" fontId="5" fillId="23" borderId="5" xfId="0" applyFont="1" applyFill="1" applyBorder="1" applyAlignment="1">
      <alignment horizontal="right" vertical="center"/>
    </xf>
    <xf numFmtId="0" fontId="7" fillId="23" borderId="5" xfId="0" applyFont="1" applyFill="1" applyBorder="1" applyAlignment="1">
      <alignment horizontal="right" vertical="center"/>
    </xf>
    <xf numFmtId="0" fontId="7" fillId="25" borderId="5" xfId="0" applyFont="1" applyFill="1" applyBorder="1" applyAlignment="1">
      <alignment horizontal="right" vertical="center"/>
    </xf>
    <xf numFmtId="0" fontId="5" fillId="25" borderId="11" xfId="0" applyFont="1" applyFill="1" applyBorder="1" applyAlignment="1">
      <alignment horizontal="right" vertical="center"/>
    </xf>
    <xf numFmtId="0" fontId="7" fillId="25" borderId="12" xfId="0" applyFont="1" applyFill="1" applyBorder="1" applyAlignment="1">
      <alignment horizontal="right" vertical="center"/>
    </xf>
    <xf numFmtId="0" fontId="7" fillId="25" borderId="8" xfId="0" applyFont="1" applyFill="1" applyBorder="1" applyAlignment="1">
      <alignment horizontal="right" vertical="center"/>
    </xf>
    <xf numFmtId="0" fontId="22" fillId="8" borderId="5" xfId="0" applyFont="1" applyFill="1" applyBorder="1" applyAlignment="1">
      <alignment horizontal="left" vertical="center" wrapText="1"/>
    </xf>
    <xf numFmtId="0" fontId="7" fillId="0" borderId="5" xfId="0" applyFont="1" applyBorder="1" applyAlignment="1">
      <alignment horizontal="right" vertical="center" wrapText="1"/>
    </xf>
    <xf numFmtId="0" fontId="40" fillId="0" borderId="5" xfId="0" applyFont="1" applyBorder="1" applyAlignment="1">
      <alignment horizontal="left" vertical="top" wrapText="1"/>
    </xf>
    <xf numFmtId="0" fontId="7" fillId="0" borderId="5" xfId="0" applyFont="1" applyBorder="1" applyAlignment="1">
      <alignment horizontal="center" vertical="center"/>
    </xf>
    <xf numFmtId="0" fontId="25" fillId="0" borderId="5" xfId="0" applyFont="1" applyBorder="1" applyAlignment="1">
      <alignment horizontal="left" vertical="center" wrapText="1"/>
    </xf>
    <xf numFmtId="0" fontId="28" fillId="19" borderId="5" xfId="0" applyFont="1" applyFill="1" applyBorder="1" applyAlignment="1">
      <alignment horizontal="left" vertical="center" wrapText="1"/>
    </xf>
    <xf numFmtId="0" fontId="4" fillId="18" borderId="5" xfId="0" applyFont="1" applyFill="1" applyBorder="1" applyAlignment="1">
      <alignment horizontal="right" vertical="center"/>
    </xf>
    <xf numFmtId="0" fontId="7" fillId="18" borderId="5" xfId="0" applyFont="1" applyFill="1" applyBorder="1" applyAlignment="1">
      <alignment horizontal="right" vertical="center"/>
    </xf>
    <xf numFmtId="2" fontId="7" fillId="5" borderId="5" xfId="0" applyNumberFormat="1" applyFont="1" applyFill="1" applyBorder="1" applyAlignment="1">
      <alignment horizontal="center" vertical="center" wrapText="1"/>
    </xf>
    <xf numFmtId="0" fontId="26" fillId="19" borderId="5" xfId="0" applyFont="1" applyFill="1" applyBorder="1" applyAlignment="1">
      <alignment horizontal="center" vertical="center"/>
    </xf>
    <xf numFmtId="0" fontId="7" fillId="0" borderId="5" xfId="0" applyFont="1" applyBorder="1" applyAlignment="1">
      <alignment horizontal="left" vertical="top" wrapText="1"/>
    </xf>
    <xf numFmtId="0" fontId="7" fillId="0" borderId="5" xfId="0" applyFont="1" applyBorder="1" applyAlignment="1">
      <alignment horizontal="left" vertical="center" wrapText="1"/>
    </xf>
    <xf numFmtId="0" fontId="7" fillId="5" borderId="5" xfId="0" applyFont="1" applyFill="1" applyBorder="1" applyAlignment="1">
      <alignment horizontal="center" vertical="center" wrapText="1"/>
    </xf>
    <xf numFmtId="0" fontId="22" fillId="21" borderId="5" xfId="0" applyFont="1" applyFill="1" applyBorder="1" applyAlignment="1">
      <alignment horizontal="left" vertical="center" wrapText="1"/>
    </xf>
    <xf numFmtId="0" fontId="28" fillId="20" borderId="5" xfId="0" applyFont="1" applyFill="1" applyBorder="1" applyAlignment="1">
      <alignment horizontal="left" vertical="center" wrapText="1"/>
    </xf>
    <xf numFmtId="0" fontId="26" fillId="20" borderId="5" xfId="0" applyFont="1" applyFill="1" applyBorder="1" applyAlignment="1">
      <alignment horizontal="center" vertical="center"/>
    </xf>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285750</xdr:colOff>
      <xdr:row>14</xdr:row>
      <xdr:rowOff>180975</xdr:rowOff>
    </xdr:from>
    <xdr:to>
      <xdr:col>7</xdr:col>
      <xdr:colOff>3312160</xdr:colOff>
      <xdr:row>15</xdr:row>
      <xdr:rowOff>55880</xdr:rowOff>
    </xdr:to>
    <xdr:grpSp>
      <xdr:nvGrpSpPr>
        <xdr:cNvPr id="2" name="Group 1">
          <a:extLst>
            <a:ext uri="{FF2B5EF4-FFF2-40B4-BE49-F238E27FC236}">
              <a16:creationId xmlns:a16="http://schemas.microsoft.com/office/drawing/2014/main" id="{F300BDC0-719A-BDB5-3A61-319BC191F331}"/>
            </a:ext>
          </a:extLst>
        </xdr:cNvPr>
        <xdr:cNvGrpSpPr/>
      </xdr:nvGrpSpPr>
      <xdr:grpSpPr>
        <a:xfrm>
          <a:off x="609600" y="6591300"/>
          <a:ext cx="7284085" cy="408305"/>
          <a:chOff x="-323850" y="-19050"/>
          <a:chExt cx="7170461" cy="408305"/>
        </a:xfrm>
      </xdr:grpSpPr>
      <xdr:pic>
        <xdr:nvPicPr>
          <xdr:cNvPr id="3" name="Graphic 337092949">
            <a:extLst>
              <a:ext uri="{FF2B5EF4-FFF2-40B4-BE49-F238E27FC236}">
                <a16:creationId xmlns:a16="http://schemas.microsoft.com/office/drawing/2014/main" id="{DB46C4BB-EE60-BE7A-C604-8B946BB05B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3850" y="89852"/>
            <a:ext cx="2016760" cy="190500"/>
          </a:xfrm>
          <a:prstGeom prst="rect">
            <a:avLst/>
          </a:prstGeom>
        </xdr:spPr>
      </xdr:pic>
      <xdr:pic>
        <xdr:nvPicPr>
          <xdr:cNvPr id="4" name="Graphic 1517899361">
            <a:extLst>
              <a:ext uri="{FF2B5EF4-FFF2-40B4-BE49-F238E27FC236}">
                <a16:creationId xmlns:a16="http://schemas.microsoft.com/office/drawing/2014/main" id="{60DFE309-1858-8615-3C6C-90BF757515A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829851" y="-19050"/>
            <a:ext cx="2016760" cy="408305"/>
          </a:xfrm>
          <a:prstGeom prst="rect">
            <a:avLst/>
          </a:prstGeom>
        </xdr:spPr>
      </xdr:pic>
    </xdr:grpSp>
    <xdr:clientData/>
  </xdr:twoCellAnchor>
  <xdr:twoCellAnchor>
    <xdr:from>
      <xdr:col>1</xdr:col>
      <xdr:colOff>133350</xdr:colOff>
      <xdr:row>1</xdr:row>
      <xdr:rowOff>57150</xdr:rowOff>
    </xdr:from>
    <xdr:to>
      <xdr:col>3</xdr:col>
      <xdr:colOff>83820</xdr:colOff>
      <xdr:row>1</xdr:row>
      <xdr:rowOff>649605</xdr:rowOff>
    </xdr:to>
    <xdr:grpSp>
      <xdr:nvGrpSpPr>
        <xdr:cNvPr id="17" name="Graphic 1543054647">
          <a:extLst>
            <a:ext uri="{FF2B5EF4-FFF2-40B4-BE49-F238E27FC236}">
              <a16:creationId xmlns:a16="http://schemas.microsoft.com/office/drawing/2014/main" id="{39C057FA-8377-20A3-E1BA-C445EAD6F936}"/>
            </a:ext>
          </a:extLst>
        </xdr:cNvPr>
        <xdr:cNvGrpSpPr/>
      </xdr:nvGrpSpPr>
      <xdr:grpSpPr>
        <a:xfrm>
          <a:off x="457200" y="304800"/>
          <a:ext cx="426720" cy="592455"/>
          <a:chOff x="0" y="0"/>
          <a:chExt cx="436635" cy="592568"/>
        </a:xfrm>
      </xdr:grpSpPr>
      <xdr:grpSp>
        <xdr:nvGrpSpPr>
          <xdr:cNvPr id="19" name="Graphic 1543054647">
            <a:extLst>
              <a:ext uri="{FF2B5EF4-FFF2-40B4-BE49-F238E27FC236}">
                <a16:creationId xmlns:a16="http://schemas.microsoft.com/office/drawing/2014/main" id="{A243BFB4-263F-B809-65D6-F28BDE716261}"/>
              </a:ext>
            </a:extLst>
          </xdr:cNvPr>
          <xdr:cNvGrpSpPr/>
        </xdr:nvGrpSpPr>
        <xdr:grpSpPr>
          <a:xfrm>
            <a:off x="0" y="86051"/>
            <a:ext cx="350322" cy="506517"/>
            <a:chOff x="0" y="86051"/>
            <a:chExt cx="350322" cy="506517"/>
          </a:xfrm>
        </xdr:grpSpPr>
        <xdr:sp macro="" textlink="">
          <xdr:nvSpPr>
            <xdr:cNvPr id="23" name="Freeform: Shape 22">
              <a:extLst>
                <a:ext uri="{FF2B5EF4-FFF2-40B4-BE49-F238E27FC236}">
                  <a16:creationId xmlns:a16="http://schemas.microsoft.com/office/drawing/2014/main" id="{E422DDD7-5D97-4D43-6010-1245AD2B2F45}"/>
                </a:ext>
              </a:extLst>
            </xdr:cNvPr>
            <xdr:cNvSpPr/>
          </xdr:nvSpPr>
          <xdr:spPr>
            <a:xfrm>
              <a:off x="37890" y="133381"/>
              <a:ext cx="265101" cy="132551"/>
            </a:xfrm>
            <a:custGeom>
              <a:avLst/>
              <a:gdLst>
                <a:gd name="connsiteX0" fmla="*/ 0 w 265101"/>
                <a:gd name="connsiteY0" fmla="*/ 0 h 132551"/>
                <a:gd name="connsiteX1" fmla="*/ 265102 w 265101"/>
                <a:gd name="connsiteY1" fmla="*/ 0 h 132551"/>
                <a:gd name="connsiteX2" fmla="*/ 265102 w 265101"/>
                <a:gd name="connsiteY2" fmla="*/ 132551 h 132551"/>
                <a:gd name="connsiteX3" fmla="*/ 0 w 265101"/>
                <a:gd name="connsiteY3" fmla="*/ 132551 h 132551"/>
              </a:gdLst>
              <a:ahLst/>
              <a:cxnLst>
                <a:cxn ang="0">
                  <a:pos x="connsiteX0" y="connsiteY0"/>
                </a:cxn>
                <a:cxn ang="0">
                  <a:pos x="connsiteX1" y="connsiteY1"/>
                </a:cxn>
                <a:cxn ang="0">
                  <a:pos x="connsiteX2" y="connsiteY2"/>
                </a:cxn>
                <a:cxn ang="0">
                  <a:pos x="connsiteX3" y="connsiteY3"/>
                </a:cxn>
              </a:cxnLst>
              <a:rect l="l" t="t" r="r" b="b"/>
              <a:pathLst>
                <a:path w="265101" h="132551">
                  <a:moveTo>
                    <a:pt x="0" y="0"/>
                  </a:moveTo>
                  <a:lnTo>
                    <a:pt x="265102" y="0"/>
                  </a:lnTo>
                  <a:lnTo>
                    <a:pt x="265102" y="132551"/>
                  </a:lnTo>
                  <a:lnTo>
                    <a:pt x="0" y="132551"/>
                  </a:lnTo>
                  <a:close/>
                </a:path>
              </a:pathLst>
            </a:custGeom>
            <a:solidFill>
              <a:srgbClr val="55BFAA"/>
            </a:solidFill>
            <a:ln w="4286"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 name="Freeform: Shape 23">
              <a:extLst>
                <a:ext uri="{FF2B5EF4-FFF2-40B4-BE49-F238E27FC236}">
                  <a16:creationId xmlns:a16="http://schemas.microsoft.com/office/drawing/2014/main" id="{C1A2E2EF-66A3-8D10-F3DF-295845960E7A}"/>
                </a:ext>
              </a:extLst>
            </xdr:cNvPr>
            <xdr:cNvSpPr/>
          </xdr:nvSpPr>
          <xdr:spPr>
            <a:xfrm>
              <a:off x="37890" y="289575"/>
              <a:ext cx="279305" cy="274541"/>
            </a:xfrm>
            <a:custGeom>
              <a:avLst/>
              <a:gdLst>
                <a:gd name="connsiteX0" fmla="*/ 0 w 279305"/>
                <a:gd name="connsiteY0" fmla="*/ 0 h 274541"/>
                <a:gd name="connsiteX1" fmla="*/ 279305 w 279305"/>
                <a:gd name="connsiteY1" fmla="*/ 0 h 274541"/>
                <a:gd name="connsiteX2" fmla="*/ 279305 w 279305"/>
                <a:gd name="connsiteY2" fmla="*/ 274542 h 274541"/>
                <a:gd name="connsiteX3" fmla="*/ 0 w 279305"/>
                <a:gd name="connsiteY3" fmla="*/ 274542 h 274541"/>
              </a:gdLst>
              <a:ahLst/>
              <a:cxnLst>
                <a:cxn ang="0">
                  <a:pos x="connsiteX0" y="connsiteY0"/>
                </a:cxn>
                <a:cxn ang="0">
                  <a:pos x="connsiteX1" y="connsiteY1"/>
                </a:cxn>
                <a:cxn ang="0">
                  <a:pos x="connsiteX2" y="connsiteY2"/>
                </a:cxn>
                <a:cxn ang="0">
                  <a:pos x="connsiteX3" y="connsiteY3"/>
                </a:cxn>
              </a:cxnLst>
              <a:rect l="l" t="t" r="r" b="b"/>
              <a:pathLst>
                <a:path w="279305" h="274541">
                  <a:moveTo>
                    <a:pt x="0" y="0"/>
                  </a:moveTo>
                  <a:lnTo>
                    <a:pt x="279305" y="0"/>
                  </a:lnTo>
                  <a:lnTo>
                    <a:pt x="279305" y="274542"/>
                  </a:lnTo>
                  <a:lnTo>
                    <a:pt x="0" y="274542"/>
                  </a:lnTo>
                  <a:close/>
                </a:path>
              </a:pathLst>
            </a:custGeom>
            <a:solidFill>
              <a:schemeClr val="accent3"/>
            </a:solidFill>
            <a:ln w="4286"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5" name="Freeform: Shape 24">
              <a:extLst>
                <a:ext uri="{FF2B5EF4-FFF2-40B4-BE49-F238E27FC236}">
                  <a16:creationId xmlns:a16="http://schemas.microsoft.com/office/drawing/2014/main" id="{618E9B7E-E0D6-D787-079F-177818D1EE04}"/>
                </a:ext>
              </a:extLst>
            </xdr:cNvPr>
            <xdr:cNvSpPr/>
          </xdr:nvSpPr>
          <xdr:spPr>
            <a:xfrm>
              <a:off x="0" y="86051"/>
              <a:ext cx="350322" cy="506517"/>
            </a:xfrm>
            <a:custGeom>
              <a:avLst/>
              <a:gdLst>
                <a:gd name="connsiteX0" fmla="*/ 287740 w 350322"/>
                <a:gd name="connsiteY0" fmla="*/ 164585 h 506517"/>
                <a:gd name="connsiteX1" fmla="*/ 62539 w 350322"/>
                <a:gd name="connsiteY1" fmla="*/ 164585 h 506517"/>
                <a:gd name="connsiteX2" fmla="*/ 62539 w 350322"/>
                <a:gd name="connsiteY2" fmla="*/ 63282 h 506517"/>
                <a:gd name="connsiteX3" fmla="*/ 287740 w 350322"/>
                <a:gd name="connsiteY3" fmla="*/ 63282 h 506517"/>
                <a:gd name="connsiteX4" fmla="*/ 287740 w 350322"/>
                <a:gd name="connsiteY4" fmla="*/ 164585 h 506517"/>
                <a:gd name="connsiteX5" fmla="*/ 287740 w 350322"/>
                <a:gd name="connsiteY5" fmla="*/ 253215 h 506517"/>
                <a:gd name="connsiteX6" fmla="*/ 250199 w 350322"/>
                <a:gd name="connsiteY6" fmla="*/ 253215 h 506517"/>
                <a:gd name="connsiteX7" fmla="*/ 250199 w 350322"/>
                <a:gd name="connsiteY7" fmla="*/ 215237 h 506517"/>
                <a:gd name="connsiteX8" fmla="*/ 287740 w 350322"/>
                <a:gd name="connsiteY8" fmla="*/ 215237 h 506517"/>
                <a:gd name="connsiteX9" fmla="*/ 287740 w 350322"/>
                <a:gd name="connsiteY9" fmla="*/ 253215 h 506517"/>
                <a:gd name="connsiteX10" fmla="*/ 287740 w 350322"/>
                <a:gd name="connsiteY10" fmla="*/ 316540 h 506517"/>
                <a:gd name="connsiteX11" fmla="*/ 250199 w 350322"/>
                <a:gd name="connsiteY11" fmla="*/ 316540 h 506517"/>
                <a:gd name="connsiteX12" fmla="*/ 250199 w 350322"/>
                <a:gd name="connsiteY12" fmla="*/ 278563 h 506517"/>
                <a:gd name="connsiteX13" fmla="*/ 287740 w 350322"/>
                <a:gd name="connsiteY13" fmla="*/ 278563 h 506517"/>
                <a:gd name="connsiteX14" fmla="*/ 287740 w 350322"/>
                <a:gd name="connsiteY14" fmla="*/ 316540 h 506517"/>
                <a:gd name="connsiteX15" fmla="*/ 287740 w 350322"/>
                <a:gd name="connsiteY15" fmla="*/ 379866 h 506517"/>
                <a:gd name="connsiteX16" fmla="*/ 250199 w 350322"/>
                <a:gd name="connsiteY16" fmla="*/ 379866 h 506517"/>
                <a:gd name="connsiteX17" fmla="*/ 250199 w 350322"/>
                <a:gd name="connsiteY17" fmla="*/ 341888 h 506517"/>
                <a:gd name="connsiteX18" fmla="*/ 287740 w 350322"/>
                <a:gd name="connsiteY18" fmla="*/ 341888 h 506517"/>
                <a:gd name="connsiteX19" fmla="*/ 287740 w 350322"/>
                <a:gd name="connsiteY19" fmla="*/ 379866 h 506517"/>
                <a:gd name="connsiteX20" fmla="*/ 287740 w 350322"/>
                <a:gd name="connsiteY20" fmla="*/ 443192 h 506517"/>
                <a:gd name="connsiteX21" fmla="*/ 250199 w 350322"/>
                <a:gd name="connsiteY21" fmla="*/ 443192 h 506517"/>
                <a:gd name="connsiteX22" fmla="*/ 250199 w 350322"/>
                <a:gd name="connsiteY22" fmla="*/ 405214 h 506517"/>
                <a:gd name="connsiteX23" fmla="*/ 287740 w 350322"/>
                <a:gd name="connsiteY23" fmla="*/ 405214 h 506517"/>
                <a:gd name="connsiteX24" fmla="*/ 287740 w 350322"/>
                <a:gd name="connsiteY24" fmla="*/ 443192 h 506517"/>
                <a:gd name="connsiteX25" fmla="*/ 225201 w 350322"/>
                <a:gd name="connsiteY25" fmla="*/ 253259 h 506517"/>
                <a:gd name="connsiteX26" fmla="*/ 187660 w 350322"/>
                <a:gd name="connsiteY26" fmla="*/ 253259 h 506517"/>
                <a:gd name="connsiteX27" fmla="*/ 187660 w 350322"/>
                <a:gd name="connsiteY27" fmla="*/ 215281 h 506517"/>
                <a:gd name="connsiteX28" fmla="*/ 225201 w 350322"/>
                <a:gd name="connsiteY28" fmla="*/ 215281 h 506517"/>
                <a:gd name="connsiteX29" fmla="*/ 225201 w 350322"/>
                <a:gd name="connsiteY29" fmla="*/ 253259 h 506517"/>
                <a:gd name="connsiteX30" fmla="*/ 225201 w 350322"/>
                <a:gd name="connsiteY30" fmla="*/ 316584 h 506517"/>
                <a:gd name="connsiteX31" fmla="*/ 187660 w 350322"/>
                <a:gd name="connsiteY31" fmla="*/ 316584 h 506517"/>
                <a:gd name="connsiteX32" fmla="*/ 187660 w 350322"/>
                <a:gd name="connsiteY32" fmla="*/ 278606 h 506517"/>
                <a:gd name="connsiteX33" fmla="*/ 225201 w 350322"/>
                <a:gd name="connsiteY33" fmla="*/ 278606 h 506517"/>
                <a:gd name="connsiteX34" fmla="*/ 225201 w 350322"/>
                <a:gd name="connsiteY34" fmla="*/ 316584 h 506517"/>
                <a:gd name="connsiteX35" fmla="*/ 225201 w 350322"/>
                <a:gd name="connsiteY35" fmla="*/ 379910 h 506517"/>
                <a:gd name="connsiteX36" fmla="*/ 187660 w 350322"/>
                <a:gd name="connsiteY36" fmla="*/ 379910 h 506517"/>
                <a:gd name="connsiteX37" fmla="*/ 187660 w 350322"/>
                <a:gd name="connsiteY37" fmla="*/ 341932 h 506517"/>
                <a:gd name="connsiteX38" fmla="*/ 225201 w 350322"/>
                <a:gd name="connsiteY38" fmla="*/ 341932 h 506517"/>
                <a:gd name="connsiteX39" fmla="*/ 225201 w 350322"/>
                <a:gd name="connsiteY39" fmla="*/ 379910 h 506517"/>
                <a:gd name="connsiteX40" fmla="*/ 225201 w 350322"/>
                <a:gd name="connsiteY40" fmla="*/ 443235 h 506517"/>
                <a:gd name="connsiteX41" fmla="*/ 187660 w 350322"/>
                <a:gd name="connsiteY41" fmla="*/ 443235 h 506517"/>
                <a:gd name="connsiteX42" fmla="*/ 187660 w 350322"/>
                <a:gd name="connsiteY42" fmla="*/ 405257 h 506517"/>
                <a:gd name="connsiteX43" fmla="*/ 225201 w 350322"/>
                <a:gd name="connsiteY43" fmla="*/ 405257 h 506517"/>
                <a:gd name="connsiteX44" fmla="*/ 225201 w 350322"/>
                <a:gd name="connsiteY44" fmla="*/ 443235 h 506517"/>
                <a:gd name="connsiteX45" fmla="*/ 162662 w 350322"/>
                <a:gd name="connsiteY45" fmla="*/ 253302 h 506517"/>
                <a:gd name="connsiteX46" fmla="*/ 125121 w 350322"/>
                <a:gd name="connsiteY46" fmla="*/ 253302 h 506517"/>
                <a:gd name="connsiteX47" fmla="*/ 125121 w 350322"/>
                <a:gd name="connsiteY47" fmla="*/ 215324 h 506517"/>
                <a:gd name="connsiteX48" fmla="*/ 162662 w 350322"/>
                <a:gd name="connsiteY48" fmla="*/ 215324 h 506517"/>
                <a:gd name="connsiteX49" fmla="*/ 162662 w 350322"/>
                <a:gd name="connsiteY49" fmla="*/ 253302 h 506517"/>
                <a:gd name="connsiteX50" fmla="*/ 162662 w 350322"/>
                <a:gd name="connsiteY50" fmla="*/ 316628 h 506517"/>
                <a:gd name="connsiteX51" fmla="*/ 125121 w 350322"/>
                <a:gd name="connsiteY51" fmla="*/ 316628 h 506517"/>
                <a:gd name="connsiteX52" fmla="*/ 125121 w 350322"/>
                <a:gd name="connsiteY52" fmla="*/ 278650 h 506517"/>
                <a:gd name="connsiteX53" fmla="*/ 162662 w 350322"/>
                <a:gd name="connsiteY53" fmla="*/ 278650 h 506517"/>
                <a:gd name="connsiteX54" fmla="*/ 162662 w 350322"/>
                <a:gd name="connsiteY54" fmla="*/ 316628 h 506517"/>
                <a:gd name="connsiteX55" fmla="*/ 162662 w 350322"/>
                <a:gd name="connsiteY55" fmla="*/ 379953 h 506517"/>
                <a:gd name="connsiteX56" fmla="*/ 125121 w 350322"/>
                <a:gd name="connsiteY56" fmla="*/ 379953 h 506517"/>
                <a:gd name="connsiteX57" fmla="*/ 125121 w 350322"/>
                <a:gd name="connsiteY57" fmla="*/ 341976 h 506517"/>
                <a:gd name="connsiteX58" fmla="*/ 162662 w 350322"/>
                <a:gd name="connsiteY58" fmla="*/ 341976 h 506517"/>
                <a:gd name="connsiteX59" fmla="*/ 162662 w 350322"/>
                <a:gd name="connsiteY59" fmla="*/ 379953 h 506517"/>
                <a:gd name="connsiteX60" fmla="*/ 162662 w 350322"/>
                <a:gd name="connsiteY60" fmla="*/ 443279 h 506517"/>
                <a:gd name="connsiteX61" fmla="*/ 62539 w 350322"/>
                <a:gd name="connsiteY61" fmla="*/ 443279 h 506517"/>
                <a:gd name="connsiteX62" fmla="*/ 62539 w 350322"/>
                <a:gd name="connsiteY62" fmla="*/ 405301 h 506517"/>
                <a:gd name="connsiteX63" fmla="*/ 162618 w 350322"/>
                <a:gd name="connsiteY63" fmla="*/ 405301 h 506517"/>
                <a:gd name="connsiteX64" fmla="*/ 162618 w 350322"/>
                <a:gd name="connsiteY64" fmla="*/ 443279 h 506517"/>
                <a:gd name="connsiteX65" fmla="*/ 62583 w 350322"/>
                <a:gd name="connsiteY65" fmla="*/ 341976 h 506517"/>
                <a:gd name="connsiteX66" fmla="*/ 100123 w 350322"/>
                <a:gd name="connsiteY66" fmla="*/ 341976 h 506517"/>
                <a:gd name="connsiteX67" fmla="*/ 100123 w 350322"/>
                <a:gd name="connsiteY67" fmla="*/ 379953 h 506517"/>
                <a:gd name="connsiteX68" fmla="*/ 62583 w 350322"/>
                <a:gd name="connsiteY68" fmla="*/ 379953 h 506517"/>
                <a:gd name="connsiteX69" fmla="*/ 62583 w 350322"/>
                <a:gd name="connsiteY69" fmla="*/ 341976 h 506517"/>
                <a:gd name="connsiteX70" fmla="*/ 62583 w 350322"/>
                <a:gd name="connsiteY70" fmla="*/ 278650 h 506517"/>
                <a:gd name="connsiteX71" fmla="*/ 100123 w 350322"/>
                <a:gd name="connsiteY71" fmla="*/ 278650 h 506517"/>
                <a:gd name="connsiteX72" fmla="*/ 100123 w 350322"/>
                <a:gd name="connsiteY72" fmla="*/ 316628 h 506517"/>
                <a:gd name="connsiteX73" fmla="*/ 62583 w 350322"/>
                <a:gd name="connsiteY73" fmla="*/ 316628 h 506517"/>
                <a:gd name="connsiteX74" fmla="*/ 62583 w 350322"/>
                <a:gd name="connsiteY74" fmla="*/ 278650 h 506517"/>
                <a:gd name="connsiteX75" fmla="*/ 62583 w 350322"/>
                <a:gd name="connsiteY75" fmla="*/ 215324 h 506517"/>
                <a:gd name="connsiteX76" fmla="*/ 100123 w 350322"/>
                <a:gd name="connsiteY76" fmla="*/ 215324 h 506517"/>
                <a:gd name="connsiteX77" fmla="*/ 100123 w 350322"/>
                <a:gd name="connsiteY77" fmla="*/ 253302 h 506517"/>
                <a:gd name="connsiteX78" fmla="*/ 62583 w 350322"/>
                <a:gd name="connsiteY78" fmla="*/ 253302 h 506517"/>
                <a:gd name="connsiteX79" fmla="*/ 62583 w 350322"/>
                <a:gd name="connsiteY79" fmla="*/ 215324 h 506517"/>
                <a:gd name="connsiteX80" fmla="*/ 325324 w 350322"/>
                <a:gd name="connsiteY80" fmla="*/ 44 h 506517"/>
                <a:gd name="connsiteX81" fmla="*/ 25042 w 350322"/>
                <a:gd name="connsiteY81" fmla="*/ 44 h 506517"/>
                <a:gd name="connsiteX82" fmla="*/ 0 w 350322"/>
                <a:gd name="connsiteY82" fmla="*/ 25348 h 506517"/>
                <a:gd name="connsiteX83" fmla="*/ 0 w 350322"/>
                <a:gd name="connsiteY83" fmla="*/ 481213 h 506517"/>
                <a:gd name="connsiteX84" fmla="*/ 25042 w 350322"/>
                <a:gd name="connsiteY84" fmla="*/ 506517 h 506517"/>
                <a:gd name="connsiteX85" fmla="*/ 325281 w 350322"/>
                <a:gd name="connsiteY85" fmla="*/ 506517 h 506517"/>
                <a:gd name="connsiteX86" fmla="*/ 350322 w 350322"/>
                <a:gd name="connsiteY86" fmla="*/ 481213 h 506517"/>
                <a:gd name="connsiteX87" fmla="*/ 350322 w 350322"/>
                <a:gd name="connsiteY87" fmla="*/ 25304 h 506517"/>
                <a:gd name="connsiteX88" fmla="*/ 325281 w 350322"/>
                <a:gd name="connsiteY88" fmla="*/ 0 h 5065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Lst>
              <a:rect l="l" t="t" r="r" b="b"/>
              <a:pathLst>
                <a:path w="350322" h="506517">
                  <a:moveTo>
                    <a:pt x="287740" y="164585"/>
                  </a:moveTo>
                  <a:lnTo>
                    <a:pt x="62539" y="164585"/>
                  </a:lnTo>
                  <a:lnTo>
                    <a:pt x="62539" y="63282"/>
                  </a:lnTo>
                  <a:lnTo>
                    <a:pt x="287740" y="63282"/>
                  </a:lnTo>
                  <a:lnTo>
                    <a:pt x="287740" y="164585"/>
                  </a:lnTo>
                  <a:close/>
                  <a:moveTo>
                    <a:pt x="287740" y="253215"/>
                  </a:moveTo>
                  <a:lnTo>
                    <a:pt x="250199" y="253215"/>
                  </a:lnTo>
                  <a:lnTo>
                    <a:pt x="250199" y="215237"/>
                  </a:lnTo>
                  <a:lnTo>
                    <a:pt x="287740" y="215237"/>
                  </a:lnTo>
                  <a:lnTo>
                    <a:pt x="287740" y="253215"/>
                  </a:lnTo>
                  <a:close/>
                  <a:moveTo>
                    <a:pt x="287740" y="316540"/>
                  </a:moveTo>
                  <a:lnTo>
                    <a:pt x="250199" y="316540"/>
                  </a:lnTo>
                  <a:lnTo>
                    <a:pt x="250199" y="278563"/>
                  </a:lnTo>
                  <a:lnTo>
                    <a:pt x="287740" y="278563"/>
                  </a:lnTo>
                  <a:lnTo>
                    <a:pt x="287740" y="316540"/>
                  </a:lnTo>
                  <a:close/>
                  <a:moveTo>
                    <a:pt x="287740" y="379866"/>
                  </a:moveTo>
                  <a:lnTo>
                    <a:pt x="250199" y="379866"/>
                  </a:lnTo>
                  <a:lnTo>
                    <a:pt x="250199" y="341888"/>
                  </a:lnTo>
                  <a:lnTo>
                    <a:pt x="287740" y="341888"/>
                  </a:lnTo>
                  <a:lnTo>
                    <a:pt x="287740" y="379866"/>
                  </a:lnTo>
                  <a:close/>
                  <a:moveTo>
                    <a:pt x="287740" y="443192"/>
                  </a:moveTo>
                  <a:lnTo>
                    <a:pt x="250199" y="443192"/>
                  </a:lnTo>
                  <a:lnTo>
                    <a:pt x="250199" y="405214"/>
                  </a:lnTo>
                  <a:lnTo>
                    <a:pt x="287740" y="405214"/>
                  </a:lnTo>
                  <a:lnTo>
                    <a:pt x="287740" y="443192"/>
                  </a:lnTo>
                  <a:close/>
                  <a:moveTo>
                    <a:pt x="225201" y="253259"/>
                  </a:moveTo>
                  <a:lnTo>
                    <a:pt x="187660" y="253259"/>
                  </a:lnTo>
                  <a:lnTo>
                    <a:pt x="187660" y="215281"/>
                  </a:lnTo>
                  <a:lnTo>
                    <a:pt x="225201" y="215281"/>
                  </a:lnTo>
                  <a:lnTo>
                    <a:pt x="225201" y="253259"/>
                  </a:lnTo>
                  <a:close/>
                  <a:moveTo>
                    <a:pt x="225201" y="316584"/>
                  </a:moveTo>
                  <a:lnTo>
                    <a:pt x="187660" y="316584"/>
                  </a:lnTo>
                  <a:lnTo>
                    <a:pt x="187660" y="278606"/>
                  </a:lnTo>
                  <a:lnTo>
                    <a:pt x="225201" y="278606"/>
                  </a:lnTo>
                  <a:lnTo>
                    <a:pt x="225201" y="316584"/>
                  </a:lnTo>
                  <a:close/>
                  <a:moveTo>
                    <a:pt x="225201" y="379910"/>
                  </a:moveTo>
                  <a:lnTo>
                    <a:pt x="187660" y="379910"/>
                  </a:lnTo>
                  <a:lnTo>
                    <a:pt x="187660" y="341932"/>
                  </a:lnTo>
                  <a:lnTo>
                    <a:pt x="225201" y="341932"/>
                  </a:lnTo>
                  <a:lnTo>
                    <a:pt x="225201" y="379910"/>
                  </a:lnTo>
                  <a:close/>
                  <a:moveTo>
                    <a:pt x="225201" y="443235"/>
                  </a:moveTo>
                  <a:lnTo>
                    <a:pt x="187660" y="443235"/>
                  </a:lnTo>
                  <a:lnTo>
                    <a:pt x="187660" y="405257"/>
                  </a:lnTo>
                  <a:lnTo>
                    <a:pt x="225201" y="405257"/>
                  </a:lnTo>
                  <a:lnTo>
                    <a:pt x="225201" y="443235"/>
                  </a:lnTo>
                  <a:close/>
                  <a:moveTo>
                    <a:pt x="162662" y="253302"/>
                  </a:moveTo>
                  <a:lnTo>
                    <a:pt x="125121" y="253302"/>
                  </a:lnTo>
                  <a:lnTo>
                    <a:pt x="125121" y="215324"/>
                  </a:lnTo>
                  <a:lnTo>
                    <a:pt x="162662" y="215324"/>
                  </a:lnTo>
                  <a:lnTo>
                    <a:pt x="162662" y="253302"/>
                  </a:lnTo>
                  <a:close/>
                  <a:moveTo>
                    <a:pt x="162662" y="316628"/>
                  </a:moveTo>
                  <a:lnTo>
                    <a:pt x="125121" y="316628"/>
                  </a:lnTo>
                  <a:lnTo>
                    <a:pt x="125121" y="278650"/>
                  </a:lnTo>
                  <a:lnTo>
                    <a:pt x="162662" y="278650"/>
                  </a:lnTo>
                  <a:lnTo>
                    <a:pt x="162662" y="316628"/>
                  </a:lnTo>
                  <a:close/>
                  <a:moveTo>
                    <a:pt x="162662" y="379953"/>
                  </a:moveTo>
                  <a:lnTo>
                    <a:pt x="125121" y="379953"/>
                  </a:lnTo>
                  <a:lnTo>
                    <a:pt x="125121" y="341976"/>
                  </a:lnTo>
                  <a:lnTo>
                    <a:pt x="162662" y="341976"/>
                  </a:lnTo>
                  <a:lnTo>
                    <a:pt x="162662" y="379953"/>
                  </a:lnTo>
                  <a:close/>
                  <a:moveTo>
                    <a:pt x="162662" y="443279"/>
                  </a:moveTo>
                  <a:lnTo>
                    <a:pt x="62539" y="443279"/>
                  </a:lnTo>
                  <a:lnTo>
                    <a:pt x="62539" y="405301"/>
                  </a:lnTo>
                  <a:lnTo>
                    <a:pt x="162618" y="405301"/>
                  </a:lnTo>
                  <a:lnTo>
                    <a:pt x="162618" y="443279"/>
                  </a:lnTo>
                  <a:close/>
                  <a:moveTo>
                    <a:pt x="62583" y="341976"/>
                  </a:moveTo>
                  <a:lnTo>
                    <a:pt x="100123" y="341976"/>
                  </a:lnTo>
                  <a:lnTo>
                    <a:pt x="100123" y="379953"/>
                  </a:lnTo>
                  <a:lnTo>
                    <a:pt x="62583" y="379953"/>
                  </a:lnTo>
                  <a:lnTo>
                    <a:pt x="62583" y="341976"/>
                  </a:lnTo>
                  <a:close/>
                  <a:moveTo>
                    <a:pt x="62583" y="278650"/>
                  </a:moveTo>
                  <a:lnTo>
                    <a:pt x="100123" y="278650"/>
                  </a:lnTo>
                  <a:lnTo>
                    <a:pt x="100123" y="316628"/>
                  </a:lnTo>
                  <a:lnTo>
                    <a:pt x="62583" y="316628"/>
                  </a:lnTo>
                  <a:lnTo>
                    <a:pt x="62583" y="278650"/>
                  </a:lnTo>
                  <a:close/>
                  <a:moveTo>
                    <a:pt x="62583" y="215324"/>
                  </a:moveTo>
                  <a:lnTo>
                    <a:pt x="100123" y="215324"/>
                  </a:lnTo>
                  <a:lnTo>
                    <a:pt x="100123" y="253302"/>
                  </a:lnTo>
                  <a:lnTo>
                    <a:pt x="62583" y="253302"/>
                  </a:lnTo>
                  <a:lnTo>
                    <a:pt x="62583" y="215324"/>
                  </a:lnTo>
                  <a:close/>
                  <a:moveTo>
                    <a:pt x="325324" y="44"/>
                  </a:moveTo>
                  <a:lnTo>
                    <a:pt x="25042" y="44"/>
                  </a:lnTo>
                  <a:cubicBezTo>
                    <a:pt x="11275" y="44"/>
                    <a:pt x="0" y="11450"/>
                    <a:pt x="0" y="25348"/>
                  </a:cubicBezTo>
                  <a:lnTo>
                    <a:pt x="0" y="481213"/>
                  </a:lnTo>
                  <a:cubicBezTo>
                    <a:pt x="0" y="495154"/>
                    <a:pt x="11275" y="506517"/>
                    <a:pt x="25042" y="506517"/>
                  </a:cubicBezTo>
                  <a:lnTo>
                    <a:pt x="325281" y="506517"/>
                  </a:lnTo>
                  <a:cubicBezTo>
                    <a:pt x="339047" y="506517"/>
                    <a:pt x="350322" y="495111"/>
                    <a:pt x="350322" y="481213"/>
                  </a:cubicBezTo>
                  <a:lnTo>
                    <a:pt x="350322" y="25304"/>
                  </a:lnTo>
                  <a:cubicBezTo>
                    <a:pt x="350322" y="11363"/>
                    <a:pt x="339047" y="0"/>
                    <a:pt x="325281" y="0"/>
                  </a:cubicBezTo>
                  <a:close/>
                </a:path>
              </a:pathLst>
            </a:custGeom>
            <a:solidFill>
              <a:schemeClr val="bg1"/>
            </a:solidFill>
            <a:ln w="4286"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20" name="Graphic 1543054647">
            <a:extLst>
              <a:ext uri="{FF2B5EF4-FFF2-40B4-BE49-F238E27FC236}">
                <a16:creationId xmlns:a16="http://schemas.microsoft.com/office/drawing/2014/main" id="{A39DD6C7-6C26-7B21-D7F1-FA65F222AF4D}"/>
              </a:ext>
            </a:extLst>
          </xdr:cNvPr>
          <xdr:cNvGrpSpPr/>
        </xdr:nvGrpSpPr>
        <xdr:grpSpPr>
          <a:xfrm>
            <a:off x="237088" y="0"/>
            <a:ext cx="199547" cy="199547"/>
            <a:chOff x="237088" y="0"/>
            <a:chExt cx="199547" cy="199547"/>
          </a:xfrm>
        </xdr:grpSpPr>
        <xdr:sp macro="" textlink="">
          <xdr:nvSpPr>
            <xdr:cNvPr id="21" name="Freeform: Shape 20">
              <a:extLst>
                <a:ext uri="{FF2B5EF4-FFF2-40B4-BE49-F238E27FC236}">
                  <a16:creationId xmlns:a16="http://schemas.microsoft.com/office/drawing/2014/main" id="{0581048E-2B06-B10C-3828-463F005B8A23}"/>
                </a:ext>
              </a:extLst>
            </xdr:cNvPr>
            <xdr:cNvSpPr/>
          </xdr:nvSpPr>
          <xdr:spPr>
            <a:xfrm>
              <a:off x="237088" y="0"/>
              <a:ext cx="199547" cy="199547"/>
            </a:xfrm>
            <a:custGeom>
              <a:avLst/>
              <a:gdLst>
                <a:gd name="connsiteX0" fmla="*/ 99774 w 199547"/>
                <a:gd name="connsiteY0" fmla="*/ 0 h 199547"/>
                <a:gd name="connsiteX1" fmla="*/ 0 w 199547"/>
                <a:gd name="connsiteY1" fmla="*/ 99774 h 199547"/>
                <a:gd name="connsiteX2" fmla="*/ 99774 w 199547"/>
                <a:gd name="connsiteY2" fmla="*/ 199548 h 199547"/>
                <a:gd name="connsiteX3" fmla="*/ 199547 w 199547"/>
                <a:gd name="connsiteY3" fmla="*/ 99774 h 199547"/>
                <a:gd name="connsiteX4" fmla="*/ 99861 w 199547"/>
                <a:gd name="connsiteY4" fmla="*/ 0 h 199547"/>
                <a:gd name="connsiteX5" fmla="*/ 99774 w 199547"/>
                <a:gd name="connsiteY5" fmla="*/ 0 h 1995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9547" h="199547">
                  <a:moveTo>
                    <a:pt x="99774" y="0"/>
                  </a:moveTo>
                  <a:cubicBezTo>
                    <a:pt x="44664" y="0"/>
                    <a:pt x="0" y="44664"/>
                    <a:pt x="0" y="99774"/>
                  </a:cubicBezTo>
                  <a:cubicBezTo>
                    <a:pt x="0" y="154883"/>
                    <a:pt x="44664" y="199548"/>
                    <a:pt x="99774" y="199548"/>
                  </a:cubicBezTo>
                  <a:cubicBezTo>
                    <a:pt x="154883" y="199548"/>
                    <a:pt x="199547" y="154883"/>
                    <a:pt x="199547" y="99774"/>
                  </a:cubicBezTo>
                  <a:cubicBezTo>
                    <a:pt x="199547" y="44708"/>
                    <a:pt x="154927" y="0"/>
                    <a:pt x="99861" y="0"/>
                  </a:cubicBezTo>
                  <a:lnTo>
                    <a:pt x="99774" y="0"/>
                  </a:lnTo>
                  <a:close/>
                </a:path>
              </a:pathLst>
            </a:custGeom>
            <a:solidFill>
              <a:srgbClr val="FFBF00"/>
            </a:solidFill>
            <a:ln w="4286"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 name="Freeform: Shape 21">
              <a:extLst>
                <a:ext uri="{FF2B5EF4-FFF2-40B4-BE49-F238E27FC236}">
                  <a16:creationId xmlns:a16="http://schemas.microsoft.com/office/drawing/2014/main" id="{88CA459D-168F-3BF2-81B1-B6D8F8FF7D7B}"/>
                </a:ext>
              </a:extLst>
            </xdr:cNvPr>
            <xdr:cNvSpPr/>
          </xdr:nvSpPr>
          <xdr:spPr>
            <a:xfrm>
              <a:off x="308018" y="42479"/>
              <a:ext cx="57687" cy="115026"/>
            </a:xfrm>
            <a:custGeom>
              <a:avLst/>
              <a:gdLst>
                <a:gd name="connsiteX0" fmla="*/ 23643 w 57687"/>
                <a:gd name="connsiteY0" fmla="*/ 114764 h 115026"/>
                <a:gd name="connsiteX1" fmla="*/ 23643 w 57687"/>
                <a:gd name="connsiteY1" fmla="*/ 101347 h 115026"/>
                <a:gd name="connsiteX2" fmla="*/ 11232 w 57687"/>
                <a:gd name="connsiteY2" fmla="*/ 98069 h 115026"/>
                <a:gd name="connsiteX3" fmla="*/ 0 w 57687"/>
                <a:gd name="connsiteY3" fmla="*/ 91164 h 115026"/>
                <a:gd name="connsiteX4" fmla="*/ 8609 w 57687"/>
                <a:gd name="connsiteY4" fmla="*/ 77879 h 115026"/>
                <a:gd name="connsiteX5" fmla="*/ 18355 w 57687"/>
                <a:gd name="connsiteY5" fmla="*/ 83735 h 115026"/>
                <a:gd name="connsiteX6" fmla="*/ 27839 w 57687"/>
                <a:gd name="connsiteY6" fmla="*/ 85701 h 115026"/>
                <a:gd name="connsiteX7" fmla="*/ 36099 w 57687"/>
                <a:gd name="connsiteY7" fmla="*/ 83429 h 115026"/>
                <a:gd name="connsiteX8" fmla="*/ 38721 w 57687"/>
                <a:gd name="connsiteY8" fmla="*/ 76436 h 115026"/>
                <a:gd name="connsiteX9" fmla="*/ 36099 w 57687"/>
                <a:gd name="connsiteY9" fmla="*/ 70537 h 115026"/>
                <a:gd name="connsiteX10" fmla="*/ 29499 w 57687"/>
                <a:gd name="connsiteY10" fmla="*/ 65904 h 115026"/>
                <a:gd name="connsiteX11" fmla="*/ 20977 w 57687"/>
                <a:gd name="connsiteY11" fmla="*/ 61490 h 115026"/>
                <a:gd name="connsiteX12" fmla="*/ 12455 w 57687"/>
                <a:gd name="connsiteY12" fmla="*/ 56202 h 115026"/>
                <a:gd name="connsiteX13" fmla="*/ 5856 w 57687"/>
                <a:gd name="connsiteY13" fmla="*/ 48947 h 115026"/>
                <a:gd name="connsiteX14" fmla="*/ 3234 w 57687"/>
                <a:gd name="connsiteY14" fmla="*/ 38721 h 115026"/>
                <a:gd name="connsiteX15" fmla="*/ 8697 w 57687"/>
                <a:gd name="connsiteY15" fmla="*/ 22245 h 115026"/>
                <a:gd name="connsiteX16" fmla="*/ 23687 w 57687"/>
                <a:gd name="connsiteY16" fmla="*/ 13854 h 115026"/>
                <a:gd name="connsiteX17" fmla="*/ 23687 w 57687"/>
                <a:gd name="connsiteY17" fmla="*/ 0 h 115026"/>
                <a:gd name="connsiteX18" fmla="*/ 36710 w 57687"/>
                <a:gd name="connsiteY18" fmla="*/ 0 h 115026"/>
                <a:gd name="connsiteX19" fmla="*/ 36710 w 57687"/>
                <a:gd name="connsiteY19" fmla="*/ 13592 h 115026"/>
                <a:gd name="connsiteX20" fmla="*/ 47986 w 57687"/>
                <a:gd name="connsiteY20" fmla="*/ 17481 h 115026"/>
                <a:gd name="connsiteX21" fmla="*/ 56726 w 57687"/>
                <a:gd name="connsiteY21" fmla="*/ 24605 h 115026"/>
                <a:gd name="connsiteX22" fmla="*/ 46762 w 57687"/>
                <a:gd name="connsiteY22" fmla="*/ 35880 h 115026"/>
                <a:gd name="connsiteX23" fmla="*/ 39770 w 57687"/>
                <a:gd name="connsiteY23" fmla="*/ 30854 h 115026"/>
                <a:gd name="connsiteX24" fmla="*/ 32122 w 57687"/>
                <a:gd name="connsiteY24" fmla="*/ 29194 h 115026"/>
                <a:gd name="connsiteX25" fmla="*/ 24736 w 57687"/>
                <a:gd name="connsiteY25" fmla="*/ 31204 h 115026"/>
                <a:gd name="connsiteX26" fmla="*/ 22201 w 57687"/>
                <a:gd name="connsiteY26" fmla="*/ 37803 h 115026"/>
                <a:gd name="connsiteX27" fmla="*/ 24823 w 57687"/>
                <a:gd name="connsiteY27" fmla="*/ 43266 h 115026"/>
                <a:gd name="connsiteX28" fmla="*/ 31422 w 57687"/>
                <a:gd name="connsiteY28" fmla="*/ 47505 h 115026"/>
                <a:gd name="connsiteX29" fmla="*/ 39944 w 57687"/>
                <a:gd name="connsiteY29" fmla="*/ 51657 h 115026"/>
                <a:gd name="connsiteX30" fmla="*/ 48467 w 57687"/>
                <a:gd name="connsiteY30" fmla="*/ 56901 h 115026"/>
                <a:gd name="connsiteX31" fmla="*/ 55066 w 57687"/>
                <a:gd name="connsiteY31" fmla="*/ 64374 h 115026"/>
                <a:gd name="connsiteX32" fmla="*/ 57688 w 57687"/>
                <a:gd name="connsiteY32" fmla="*/ 75213 h 115026"/>
                <a:gd name="connsiteX33" fmla="*/ 52443 w 57687"/>
                <a:gd name="connsiteY33" fmla="*/ 91820 h 115026"/>
                <a:gd name="connsiteX34" fmla="*/ 36710 w 57687"/>
                <a:gd name="connsiteY34" fmla="*/ 101041 h 115026"/>
                <a:gd name="connsiteX35" fmla="*/ 36710 w 57687"/>
                <a:gd name="connsiteY35" fmla="*/ 115026 h 115026"/>
                <a:gd name="connsiteX36" fmla="*/ 23687 w 57687"/>
                <a:gd name="connsiteY36" fmla="*/ 115026 h 1150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57687" h="115026">
                  <a:moveTo>
                    <a:pt x="23643" y="114764"/>
                  </a:moveTo>
                  <a:lnTo>
                    <a:pt x="23643" y="101347"/>
                  </a:lnTo>
                  <a:cubicBezTo>
                    <a:pt x="19710" y="100910"/>
                    <a:pt x="15558" y="99818"/>
                    <a:pt x="11232" y="98069"/>
                  </a:cubicBezTo>
                  <a:cubicBezTo>
                    <a:pt x="6905" y="96321"/>
                    <a:pt x="3147" y="94005"/>
                    <a:pt x="0" y="91164"/>
                  </a:cubicBezTo>
                  <a:lnTo>
                    <a:pt x="8609" y="77879"/>
                  </a:lnTo>
                  <a:cubicBezTo>
                    <a:pt x="12018" y="80457"/>
                    <a:pt x="15252" y="82424"/>
                    <a:pt x="18355" y="83735"/>
                  </a:cubicBezTo>
                  <a:cubicBezTo>
                    <a:pt x="21458" y="85046"/>
                    <a:pt x="24605" y="85701"/>
                    <a:pt x="27839" y="85701"/>
                  </a:cubicBezTo>
                  <a:cubicBezTo>
                    <a:pt x="31597" y="85701"/>
                    <a:pt x="34350" y="84959"/>
                    <a:pt x="36099" y="83429"/>
                  </a:cubicBezTo>
                  <a:cubicBezTo>
                    <a:pt x="37847" y="81899"/>
                    <a:pt x="38721" y="79583"/>
                    <a:pt x="38721" y="76436"/>
                  </a:cubicBezTo>
                  <a:cubicBezTo>
                    <a:pt x="38721" y="74120"/>
                    <a:pt x="37847" y="72154"/>
                    <a:pt x="36099" y="70537"/>
                  </a:cubicBezTo>
                  <a:cubicBezTo>
                    <a:pt x="34350" y="68920"/>
                    <a:pt x="32165" y="67390"/>
                    <a:pt x="29499" y="65904"/>
                  </a:cubicBezTo>
                  <a:cubicBezTo>
                    <a:pt x="26834" y="64418"/>
                    <a:pt x="23993" y="62932"/>
                    <a:pt x="20977" y="61490"/>
                  </a:cubicBezTo>
                  <a:cubicBezTo>
                    <a:pt x="17918" y="60004"/>
                    <a:pt x="15077" y="58256"/>
                    <a:pt x="12455" y="56202"/>
                  </a:cubicBezTo>
                  <a:cubicBezTo>
                    <a:pt x="9833" y="54148"/>
                    <a:pt x="7604" y="51744"/>
                    <a:pt x="5856" y="48947"/>
                  </a:cubicBezTo>
                  <a:cubicBezTo>
                    <a:pt x="4108" y="46150"/>
                    <a:pt x="3234" y="42785"/>
                    <a:pt x="3234" y="38721"/>
                  </a:cubicBezTo>
                  <a:cubicBezTo>
                    <a:pt x="3234" y="32078"/>
                    <a:pt x="5070" y="26615"/>
                    <a:pt x="8697" y="22245"/>
                  </a:cubicBezTo>
                  <a:cubicBezTo>
                    <a:pt x="12324" y="17918"/>
                    <a:pt x="17306" y="15121"/>
                    <a:pt x="23687" y="13854"/>
                  </a:cubicBezTo>
                  <a:lnTo>
                    <a:pt x="23687" y="0"/>
                  </a:lnTo>
                  <a:lnTo>
                    <a:pt x="36710" y="0"/>
                  </a:lnTo>
                  <a:lnTo>
                    <a:pt x="36710" y="13592"/>
                  </a:lnTo>
                  <a:cubicBezTo>
                    <a:pt x="40993" y="14203"/>
                    <a:pt x="44752" y="15515"/>
                    <a:pt x="47986" y="17481"/>
                  </a:cubicBezTo>
                  <a:cubicBezTo>
                    <a:pt x="51220" y="19448"/>
                    <a:pt x="54104" y="21808"/>
                    <a:pt x="56726" y="24605"/>
                  </a:cubicBezTo>
                  <a:lnTo>
                    <a:pt x="46762" y="35880"/>
                  </a:lnTo>
                  <a:cubicBezTo>
                    <a:pt x="44358" y="33651"/>
                    <a:pt x="41998" y="31947"/>
                    <a:pt x="39770" y="30854"/>
                  </a:cubicBezTo>
                  <a:cubicBezTo>
                    <a:pt x="37541" y="29718"/>
                    <a:pt x="34962" y="29194"/>
                    <a:pt x="32122" y="29194"/>
                  </a:cubicBezTo>
                  <a:cubicBezTo>
                    <a:pt x="28888" y="29194"/>
                    <a:pt x="26440" y="29849"/>
                    <a:pt x="24736" y="31204"/>
                  </a:cubicBezTo>
                  <a:cubicBezTo>
                    <a:pt x="23031" y="32559"/>
                    <a:pt x="22201" y="34744"/>
                    <a:pt x="22201" y="37803"/>
                  </a:cubicBezTo>
                  <a:cubicBezTo>
                    <a:pt x="22201" y="39944"/>
                    <a:pt x="23075" y="41780"/>
                    <a:pt x="24823" y="43266"/>
                  </a:cubicBezTo>
                  <a:cubicBezTo>
                    <a:pt x="26571" y="44752"/>
                    <a:pt x="28756" y="46150"/>
                    <a:pt x="31422" y="47505"/>
                  </a:cubicBezTo>
                  <a:cubicBezTo>
                    <a:pt x="34045" y="48860"/>
                    <a:pt x="36929" y="50258"/>
                    <a:pt x="39944" y="51657"/>
                  </a:cubicBezTo>
                  <a:cubicBezTo>
                    <a:pt x="43004" y="53099"/>
                    <a:pt x="45844" y="54847"/>
                    <a:pt x="48467" y="56901"/>
                  </a:cubicBezTo>
                  <a:cubicBezTo>
                    <a:pt x="51089" y="58955"/>
                    <a:pt x="53318" y="61446"/>
                    <a:pt x="55066" y="64374"/>
                  </a:cubicBezTo>
                  <a:cubicBezTo>
                    <a:pt x="56814" y="67303"/>
                    <a:pt x="57688" y="70886"/>
                    <a:pt x="57688" y="75213"/>
                  </a:cubicBezTo>
                  <a:cubicBezTo>
                    <a:pt x="57688" y="81681"/>
                    <a:pt x="55940" y="87187"/>
                    <a:pt x="52443" y="91820"/>
                  </a:cubicBezTo>
                  <a:cubicBezTo>
                    <a:pt x="48947" y="96452"/>
                    <a:pt x="43703" y="99512"/>
                    <a:pt x="36710" y="101041"/>
                  </a:cubicBezTo>
                  <a:lnTo>
                    <a:pt x="36710" y="115026"/>
                  </a:lnTo>
                  <a:lnTo>
                    <a:pt x="23687" y="115026"/>
                  </a:lnTo>
                  <a:close/>
                </a:path>
              </a:pathLst>
            </a:custGeom>
            <a:solidFill>
              <a:schemeClr val="bg1"/>
            </a:solidFill>
            <a:ln w="4286"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clientData/>
  </xdr:twoCellAnchor>
</xdr:wsDr>
</file>

<file path=xl/theme/theme1.xml><?xml version="1.0" encoding="utf-8"?>
<a:theme xmlns:a="http://schemas.openxmlformats.org/drawingml/2006/main" name="Sheets">
  <a:themeElements>
    <a:clrScheme name="CHCS 2021">
      <a:dk1>
        <a:srgbClr val="2B2421"/>
      </a:dk1>
      <a:lt1>
        <a:sysClr val="window" lastClr="FFFFFF"/>
      </a:lt1>
      <a:dk2>
        <a:srgbClr val="998675"/>
      </a:dk2>
      <a:lt2>
        <a:srgbClr val="CCCCCC"/>
      </a:lt2>
      <a:accent1>
        <a:srgbClr val="005A9C"/>
      </a:accent1>
      <a:accent2>
        <a:srgbClr val="FFBF00"/>
      </a:accent2>
      <a:accent3>
        <a:srgbClr val="1DB5EF"/>
      </a:accent3>
      <a:accent4>
        <a:srgbClr val="55BFAA"/>
      </a:accent4>
      <a:accent5>
        <a:srgbClr val="C82257"/>
      </a:accent5>
      <a:accent6>
        <a:srgbClr val="2E3192"/>
      </a:accent6>
      <a:hlink>
        <a:srgbClr val="2E3192"/>
      </a:hlink>
      <a:folHlink>
        <a:srgbClr val="2E319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hcs.org/resource/financial-planning-for-street-medicine-providers-in-california/" TargetMode="External"/><Relationship Id="rId1" Type="http://schemas.openxmlformats.org/officeDocument/2006/relationships/hyperlink" Target="mailto:mail@chcs.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735B-D654-4F45-A202-58A5D556D5E8}">
  <sheetPr>
    <tabColor theme="4"/>
  </sheetPr>
  <dimension ref="B1:I16"/>
  <sheetViews>
    <sheetView showGridLines="0" tabSelected="1" zoomScaleNormal="100" workbookViewId="0"/>
  </sheetViews>
  <sheetFormatPr defaultColWidth="11.42578125" defaultRowHeight="15"/>
  <cols>
    <col min="1" max="1" width="4.85546875" customWidth="1"/>
    <col min="2" max="2" width="5" customWidth="1"/>
    <col min="3" max="3" width="2.140625" customWidth="1"/>
    <col min="4" max="4" width="27" customWidth="1"/>
    <col min="5" max="5" width="8.85546875" customWidth="1"/>
    <col min="7" max="7" width="9.42578125" customWidth="1"/>
    <col min="8" max="8" width="54.140625" customWidth="1"/>
  </cols>
  <sheetData>
    <row r="1" spans="2:9" ht="20.100000000000001" customHeight="1"/>
    <row r="2" spans="2:9" ht="59.25" customHeight="1">
      <c r="B2" s="159" t="s">
        <v>174</v>
      </c>
      <c r="C2" s="160"/>
      <c r="D2" s="160"/>
      <c r="E2" s="160"/>
      <c r="F2" s="160"/>
      <c r="G2" s="160"/>
      <c r="H2" s="161"/>
      <c r="I2" s="1"/>
    </row>
    <row r="3" spans="2:9" ht="18.95" customHeight="1">
      <c r="B3" s="178" t="s">
        <v>223</v>
      </c>
      <c r="C3" s="179"/>
      <c r="D3" s="179"/>
      <c r="E3" s="179"/>
      <c r="F3" s="179"/>
      <c r="G3" s="179"/>
      <c r="H3" s="180"/>
    </row>
    <row r="4" spans="2:9" ht="10.5" customHeight="1">
      <c r="B4" s="27"/>
      <c r="C4" s="17"/>
      <c r="D4" s="17"/>
      <c r="E4" s="17"/>
      <c r="F4" s="17"/>
      <c r="G4" s="17"/>
      <c r="H4" s="28"/>
    </row>
    <row r="5" spans="2:9" ht="51.95" customHeight="1">
      <c r="B5" s="35">
        <v>1</v>
      </c>
      <c r="C5" s="36" t="s">
        <v>120</v>
      </c>
      <c r="D5" s="181" t="s">
        <v>175</v>
      </c>
      <c r="E5" s="172"/>
      <c r="F5" s="172"/>
      <c r="G5" s="172"/>
      <c r="H5" s="173"/>
    </row>
    <row r="6" spans="2:9" ht="68.25" customHeight="1">
      <c r="B6" s="35">
        <v>2</v>
      </c>
      <c r="C6" s="36" t="s">
        <v>120</v>
      </c>
      <c r="D6" s="182" t="s">
        <v>225</v>
      </c>
      <c r="E6" s="172"/>
      <c r="F6" s="172"/>
      <c r="G6" s="172"/>
      <c r="H6" s="173"/>
    </row>
    <row r="7" spans="2:9" ht="54" customHeight="1">
      <c r="B7" s="35">
        <v>3</v>
      </c>
      <c r="C7" s="36" t="s">
        <v>120</v>
      </c>
      <c r="D7" s="171" t="s">
        <v>213</v>
      </c>
      <c r="E7" s="172"/>
      <c r="F7" s="172"/>
      <c r="G7" s="172"/>
      <c r="H7" s="173"/>
    </row>
    <row r="8" spans="2:9" ht="51.95" customHeight="1">
      <c r="B8" s="35">
        <v>4</v>
      </c>
      <c r="C8" s="36" t="s">
        <v>120</v>
      </c>
      <c r="D8" s="174" t="s">
        <v>210</v>
      </c>
      <c r="E8" s="174"/>
      <c r="F8" s="174"/>
      <c r="G8" s="174"/>
      <c r="H8" s="175"/>
    </row>
    <row r="9" spans="2:9" ht="53.1" customHeight="1">
      <c r="B9" s="35">
        <v>5</v>
      </c>
      <c r="C9" s="36" t="s">
        <v>120</v>
      </c>
      <c r="D9" s="176" t="s">
        <v>224</v>
      </c>
      <c r="E9" s="176"/>
      <c r="F9" s="176"/>
      <c r="G9" s="176"/>
      <c r="H9" s="177"/>
    </row>
    <row r="10" spans="2:9" ht="68.25" customHeight="1">
      <c r="B10" s="27"/>
      <c r="C10" s="17"/>
      <c r="D10" s="165" t="s">
        <v>176</v>
      </c>
      <c r="E10" s="165"/>
      <c r="F10" s="165"/>
      <c r="G10" s="165"/>
      <c r="H10" s="166"/>
    </row>
    <row r="11" spans="2:9" ht="17.25" customHeight="1">
      <c r="B11" s="27"/>
      <c r="C11" s="17"/>
      <c r="D11" s="34" t="s">
        <v>166</v>
      </c>
      <c r="E11" s="167" t="s">
        <v>233</v>
      </c>
      <c r="F11" s="168"/>
      <c r="G11" s="168"/>
      <c r="H11" s="169"/>
    </row>
    <row r="12" spans="2:9" ht="9" customHeight="1">
      <c r="B12" s="27"/>
      <c r="C12" s="17"/>
      <c r="D12" s="32"/>
      <c r="E12" s="32"/>
      <c r="F12" s="32"/>
      <c r="G12" s="32"/>
      <c r="H12" s="33"/>
    </row>
    <row r="13" spans="2:9">
      <c r="B13" s="27"/>
      <c r="C13" s="17"/>
      <c r="D13" s="170" t="s">
        <v>121</v>
      </c>
      <c r="E13" s="170"/>
      <c r="F13" s="170"/>
      <c r="G13" s="170"/>
      <c r="H13" s="149" t="s">
        <v>122</v>
      </c>
    </row>
    <row r="14" spans="2:9" ht="9" customHeight="1">
      <c r="B14" s="27"/>
      <c r="C14" s="17"/>
      <c r="D14" s="17"/>
      <c r="E14" s="17"/>
      <c r="F14" s="17"/>
      <c r="G14" s="17"/>
      <c r="H14" s="28"/>
    </row>
    <row r="15" spans="2:9" ht="42" customHeight="1">
      <c r="B15" s="29"/>
      <c r="C15" s="30"/>
      <c r="D15" s="30"/>
      <c r="E15" s="30"/>
      <c r="F15" s="30"/>
      <c r="G15" s="30"/>
      <c r="H15" s="31"/>
    </row>
    <row r="16" spans="2:9" ht="30" customHeight="1">
      <c r="B16" s="162" t="s">
        <v>119</v>
      </c>
      <c r="C16" s="163"/>
      <c r="D16" s="163"/>
      <c r="E16" s="163"/>
      <c r="F16" s="163"/>
      <c r="G16" s="163"/>
      <c r="H16" s="164"/>
    </row>
  </sheetData>
  <mergeCells count="11">
    <mergeCell ref="B2:H2"/>
    <mergeCell ref="B16:H16"/>
    <mergeCell ref="D10:H10"/>
    <mergeCell ref="E11:H11"/>
    <mergeCell ref="D13:G13"/>
    <mergeCell ref="D7:H7"/>
    <mergeCell ref="D8:H8"/>
    <mergeCell ref="D9:H9"/>
    <mergeCell ref="B3:H3"/>
    <mergeCell ref="D5:H5"/>
    <mergeCell ref="D6:H6"/>
  </mergeCells>
  <hyperlinks>
    <hyperlink ref="H13" r:id="rId1" xr:uid="{ED68C620-60EE-4296-8321-9350DC5B35FB}"/>
    <hyperlink ref="E11" r:id="rId2" xr:uid="{2B488CD2-3C14-4E1E-A4E4-351AB05E99FE}"/>
  </hyperlinks>
  <pageMargins left="0.7" right="0.7" top="0.75" bottom="0.75" header="0.3" footer="0.3"/>
  <pageSetup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1:I1010"/>
  <sheetViews>
    <sheetView showGridLines="0" zoomScaleNormal="100" workbookViewId="0"/>
  </sheetViews>
  <sheetFormatPr defaultColWidth="14.42578125" defaultRowHeight="15" customHeight="1"/>
  <cols>
    <col min="1" max="1" width="4.85546875" customWidth="1"/>
    <col min="2" max="2" width="8.85546875" customWidth="1"/>
    <col min="3" max="3" width="58.140625" style="6" customWidth="1"/>
    <col min="4" max="4" width="21.42578125" customWidth="1"/>
    <col min="5" max="5" width="17.85546875" customWidth="1"/>
    <col min="6" max="6" width="19.42578125" customWidth="1"/>
    <col min="7" max="7" width="44.140625" style="10" customWidth="1"/>
    <col min="8" max="8" width="35.85546875" customWidth="1"/>
    <col min="9" max="9" width="7.85546875" customWidth="1"/>
    <col min="10" max="25" width="8.85546875" customWidth="1"/>
  </cols>
  <sheetData>
    <row r="1" spans="2:8" ht="20.100000000000001" customHeight="1">
      <c r="F1" s="156"/>
    </row>
    <row r="2" spans="2:8" ht="59.25" customHeight="1">
      <c r="B2" s="196" t="s">
        <v>177</v>
      </c>
      <c r="C2" s="196"/>
      <c r="D2" s="197" t="s">
        <v>123</v>
      </c>
      <c r="E2" s="197"/>
      <c r="F2" s="197"/>
      <c r="G2" s="197"/>
      <c r="H2" s="1"/>
    </row>
    <row r="3" spans="2:8" s="38" customFormat="1" ht="27" customHeight="1">
      <c r="B3" s="191" t="s">
        <v>1</v>
      </c>
      <c r="C3" s="191"/>
      <c r="D3" s="191"/>
      <c r="E3" s="191"/>
      <c r="F3" s="191"/>
      <c r="G3" s="191"/>
    </row>
    <row r="4" spans="2:8" s="156" customFormat="1" ht="15" customHeight="1">
      <c r="B4" s="50">
        <v>0.1</v>
      </c>
      <c r="C4" s="51" t="s">
        <v>3</v>
      </c>
      <c r="D4" s="198"/>
      <c r="E4" s="198"/>
      <c r="F4" s="198"/>
      <c r="G4" s="198"/>
    </row>
    <row r="5" spans="2:8" s="156" customFormat="1" ht="15" customHeight="1">
      <c r="B5" s="50">
        <v>0.2</v>
      </c>
      <c r="C5" s="51" t="s">
        <v>8</v>
      </c>
      <c r="D5" s="198"/>
      <c r="E5" s="198"/>
      <c r="F5" s="198"/>
      <c r="G5" s="198"/>
    </row>
    <row r="6" spans="2:8" s="156" customFormat="1" ht="15" customHeight="1">
      <c r="B6" s="50">
        <v>0.3</v>
      </c>
      <c r="C6" s="51" t="s">
        <v>7</v>
      </c>
      <c r="D6" s="199"/>
      <c r="E6" s="199"/>
      <c r="F6" s="199"/>
      <c r="G6" s="199"/>
    </row>
    <row r="7" spans="2:8" s="156" customFormat="1" ht="15" customHeight="1">
      <c r="B7" s="50">
        <v>0.4</v>
      </c>
      <c r="C7" s="157" t="s">
        <v>211</v>
      </c>
      <c r="D7" s="198"/>
      <c r="E7" s="198"/>
      <c r="F7" s="198"/>
      <c r="G7" s="198"/>
    </row>
    <row r="8" spans="2:8" ht="27" customHeight="1">
      <c r="B8" s="191" t="s">
        <v>135</v>
      </c>
      <c r="C8" s="191"/>
      <c r="D8" s="191"/>
      <c r="E8" s="191"/>
      <c r="F8" s="191"/>
      <c r="G8" s="191"/>
    </row>
    <row r="9" spans="2:8" ht="25.5">
      <c r="B9" s="52"/>
      <c r="C9" s="53" t="s">
        <v>161</v>
      </c>
      <c r="D9" s="54" t="s">
        <v>136</v>
      </c>
      <c r="E9" s="55" t="s">
        <v>137</v>
      </c>
      <c r="F9" s="55" t="s">
        <v>138</v>
      </c>
      <c r="G9" s="54" t="s">
        <v>9</v>
      </c>
      <c r="H9" s="5"/>
    </row>
    <row r="10" spans="2:8" ht="41.25" customHeight="1">
      <c r="B10" s="184" t="s">
        <v>167</v>
      </c>
      <c r="C10" s="185"/>
      <c r="D10" s="185"/>
      <c r="E10" s="185"/>
      <c r="F10" s="185"/>
      <c r="G10" s="186"/>
    </row>
    <row r="11" spans="2:8" ht="45">
      <c r="B11" s="50">
        <v>1.1000000000000001</v>
      </c>
      <c r="C11" s="51" t="s">
        <v>10</v>
      </c>
      <c r="D11" s="56"/>
      <c r="E11" s="57"/>
      <c r="F11" s="58">
        <f>E11*D11</f>
        <v>0</v>
      </c>
      <c r="G11" s="46" t="s">
        <v>21</v>
      </c>
      <c r="H11" s="1"/>
    </row>
    <row r="12" spans="2:8" ht="45">
      <c r="B12" s="50">
        <v>1.2</v>
      </c>
      <c r="C12" s="51" t="s">
        <v>13</v>
      </c>
      <c r="D12" s="59"/>
      <c r="E12" s="57"/>
      <c r="F12" s="58">
        <f t="shared" ref="F12:F25" si="0">E12*D12</f>
        <v>0</v>
      </c>
      <c r="G12" s="46" t="s">
        <v>20</v>
      </c>
    </row>
    <row r="13" spans="2:8" ht="15" customHeight="1">
      <c r="B13" s="50">
        <v>1.3</v>
      </c>
      <c r="C13" s="51" t="s">
        <v>11</v>
      </c>
      <c r="D13" s="59"/>
      <c r="E13" s="57"/>
      <c r="F13" s="58">
        <f t="shared" si="0"/>
        <v>0</v>
      </c>
      <c r="G13" s="46" t="s">
        <v>109</v>
      </c>
    </row>
    <row r="14" spans="2:8" ht="30">
      <c r="B14" s="50">
        <v>1.4</v>
      </c>
      <c r="C14" s="51" t="s">
        <v>12</v>
      </c>
      <c r="D14" s="59"/>
      <c r="E14" s="57"/>
      <c r="F14" s="58">
        <f t="shared" si="0"/>
        <v>0</v>
      </c>
      <c r="G14" s="46" t="s">
        <v>110</v>
      </c>
    </row>
    <row r="15" spans="2:8" ht="30">
      <c r="B15" s="50">
        <v>1.5</v>
      </c>
      <c r="C15" s="51" t="s">
        <v>14</v>
      </c>
      <c r="D15" s="59"/>
      <c r="E15" s="60"/>
      <c r="F15" s="58">
        <f t="shared" si="0"/>
        <v>0</v>
      </c>
      <c r="G15" s="46" t="s">
        <v>111</v>
      </c>
    </row>
    <row r="16" spans="2:8" ht="75">
      <c r="B16" s="50">
        <v>1.6</v>
      </c>
      <c r="C16" s="51" t="s">
        <v>15</v>
      </c>
      <c r="D16" s="59"/>
      <c r="E16" s="60"/>
      <c r="F16" s="58">
        <f t="shared" si="0"/>
        <v>0</v>
      </c>
      <c r="G16" s="46" t="s">
        <v>24</v>
      </c>
    </row>
    <row r="17" spans="2:8" ht="75">
      <c r="B17" s="50">
        <v>1.7</v>
      </c>
      <c r="C17" s="51" t="s">
        <v>22</v>
      </c>
      <c r="D17" s="59"/>
      <c r="E17" s="60"/>
      <c r="F17" s="58">
        <f t="shared" si="0"/>
        <v>0</v>
      </c>
      <c r="G17" s="46" t="s">
        <v>212</v>
      </c>
    </row>
    <row r="18" spans="2:8" ht="90">
      <c r="B18" s="50">
        <v>1.8</v>
      </c>
      <c r="C18" s="51" t="s">
        <v>16</v>
      </c>
      <c r="D18" s="59"/>
      <c r="E18" s="60"/>
      <c r="F18" s="58">
        <f t="shared" si="0"/>
        <v>0</v>
      </c>
      <c r="G18" s="46" t="s">
        <v>28</v>
      </c>
    </row>
    <row r="19" spans="2:8" ht="75">
      <c r="B19" s="50">
        <v>1.9</v>
      </c>
      <c r="C19" s="51" t="s">
        <v>19</v>
      </c>
      <c r="D19" s="59"/>
      <c r="E19" s="57"/>
      <c r="F19" s="58">
        <f t="shared" si="0"/>
        <v>0</v>
      </c>
      <c r="G19" s="46" t="s">
        <v>25</v>
      </c>
    </row>
    <row r="20" spans="2:8" ht="90">
      <c r="B20" s="61">
        <v>1.1000000000000001</v>
      </c>
      <c r="C20" s="51" t="s">
        <v>18</v>
      </c>
      <c r="D20" s="59"/>
      <c r="E20" s="57"/>
      <c r="F20" s="58">
        <f t="shared" si="0"/>
        <v>0</v>
      </c>
      <c r="G20" s="46" t="s">
        <v>108</v>
      </c>
    </row>
    <row r="21" spans="2:8" ht="60">
      <c r="B21" s="50">
        <v>1.1100000000000001</v>
      </c>
      <c r="C21" s="51" t="s">
        <v>17</v>
      </c>
      <c r="D21" s="59"/>
      <c r="E21" s="60"/>
      <c r="F21" s="58">
        <f t="shared" si="0"/>
        <v>0</v>
      </c>
      <c r="G21" s="46" t="s">
        <v>170</v>
      </c>
    </row>
    <row r="22" spans="2:8" ht="15.75" customHeight="1">
      <c r="B22" s="61">
        <v>1.1200000000000001</v>
      </c>
      <c r="C22" s="112" t="s">
        <v>165</v>
      </c>
      <c r="D22" s="59"/>
      <c r="E22" s="57"/>
      <c r="F22" s="58">
        <f t="shared" si="0"/>
        <v>0</v>
      </c>
      <c r="G22" s="46"/>
    </row>
    <row r="23" spans="2:8" ht="15.75" customHeight="1">
      <c r="B23" s="61">
        <v>1.1299999999999999</v>
      </c>
      <c r="C23" s="51"/>
      <c r="D23" s="59"/>
      <c r="E23" s="57"/>
      <c r="F23" s="58">
        <f t="shared" si="0"/>
        <v>0</v>
      </c>
      <c r="G23" s="46"/>
    </row>
    <row r="24" spans="2:8" ht="15.75" customHeight="1">
      <c r="B24" s="61">
        <v>1.1399999999999999</v>
      </c>
      <c r="C24" s="51"/>
      <c r="D24" s="59"/>
      <c r="E24" s="57"/>
      <c r="F24" s="58">
        <f t="shared" si="0"/>
        <v>0</v>
      </c>
      <c r="G24" s="46"/>
    </row>
    <row r="25" spans="2:8" ht="15.75" customHeight="1">
      <c r="B25" s="50">
        <v>1.1499999999999999</v>
      </c>
      <c r="C25" s="51"/>
      <c r="D25" s="59"/>
      <c r="E25" s="60"/>
      <c r="F25" s="58">
        <f t="shared" si="0"/>
        <v>0</v>
      </c>
      <c r="G25" s="46"/>
    </row>
    <row r="26" spans="2:8" ht="30">
      <c r="B26" s="195" t="s">
        <v>134</v>
      </c>
      <c r="C26" s="195"/>
      <c r="D26" s="195"/>
      <c r="E26" s="195"/>
      <c r="F26" s="62">
        <f>SUM(F11:F25)</f>
        <v>0</v>
      </c>
      <c r="G26" s="48" t="s">
        <v>23</v>
      </c>
    </row>
    <row r="27" spans="2:8" ht="15.75" customHeight="1">
      <c r="B27" s="63" t="s">
        <v>0</v>
      </c>
      <c r="C27" s="64" t="s">
        <v>2</v>
      </c>
      <c r="D27" s="45" t="s">
        <v>5</v>
      </c>
      <c r="E27" s="65">
        <v>0</v>
      </c>
      <c r="F27" s="66">
        <f>F26*(E27)</f>
        <v>0</v>
      </c>
      <c r="G27" s="49"/>
    </row>
    <row r="28" spans="2:8" ht="30">
      <c r="B28" s="195" t="s">
        <v>133</v>
      </c>
      <c r="C28" s="195"/>
      <c r="D28" s="195"/>
      <c r="E28" s="195"/>
      <c r="F28" s="67">
        <f>SUM(F26:F27)</f>
        <v>0</v>
      </c>
      <c r="G28" s="48" t="s">
        <v>40</v>
      </c>
    </row>
    <row r="29" spans="2:8" ht="27" customHeight="1">
      <c r="B29" s="191" t="s">
        <v>126</v>
      </c>
      <c r="C29" s="191"/>
      <c r="D29" s="191"/>
      <c r="E29" s="191"/>
      <c r="F29" s="191"/>
      <c r="G29" s="191"/>
    </row>
    <row r="30" spans="2:8" ht="27" customHeight="1">
      <c r="B30" s="68"/>
      <c r="C30" s="183" t="s">
        <v>160</v>
      </c>
      <c r="D30" s="183"/>
      <c r="E30" s="183"/>
      <c r="F30" s="55" t="s">
        <v>138</v>
      </c>
      <c r="G30" s="54" t="s">
        <v>9</v>
      </c>
    </row>
    <row r="31" spans="2:8" ht="30">
      <c r="B31" s="50">
        <v>2.1</v>
      </c>
      <c r="C31" s="190" t="s">
        <v>29</v>
      </c>
      <c r="D31" s="190"/>
      <c r="E31" s="190"/>
      <c r="F31" s="69">
        <v>0</v>
      </c>
      <c r="G31" s="46" t="s">
        <v>41</v>
      </c>
    </row>
    <row r="32" spans="2:8" ht="81.95" customHeight="1">
      <c r="B32" s="50">
        <v>2.2000000000000002</v>
      </c>
      <c r="C32" s="190" t="s">
        <v>27</v>
      </c>
      <c r="D32" s="190"/>
      <c r="E32" s="190"/>
      <c r="F32" s="69">
        <v>0</v>
      </c>
      <c r="G32" s="153" t="s">
        <v>192</v>
      </c>
      <c r="H32" s="9"/>
    </row>
    <row r="33" spans="2:9" ht="30">
      <c r="B33" s="50">
        <v>2.2999999999999998</v>
      </c>
      <c r="C33" s="190" t="s">
        <v>34</v>
      </c>
      <c r="D33" s="190"/>
      <c r="E33" s="190"/>
      <c r="F33" s="69">
        <v>0</v>
      </c>
      <c r="G33" s="46" t="s">
        <v>35</v>
      </c>
      <c r="H33" s="1"/>
    </row>
    <row r="34" spans="2:9" ht="30">
      <c r="B34" s="50">
        <v>2.4</v>
      </c>
      <c r="C34" s="190" t="s">
        <v>6</v>
      </c>
      <c r="D34" s="190"/>
      <c r="E34" s="190"/>
      <c r="F34" s="69">
        <v>0</v>
      </c>
      <c r="G34" s="46" t="s">
        <v>39</v>
      </c>
      <c r="H34" s="1"/>
      <c r="I34" s="1"/>
    </row>
    <row r="35" spans="2:9" ht="45">
      <c r="B35" s="50">
        <v>2.5</v>
      </c>
      <c r="C35" s="190" t="s">
        <v>31</v>
      </c>
      <c r="D35" s="190"/>
      <c r="E35" s="190"/>
      <c r="F35" s="69">
        <v>0</v>
      </c>
      <c r="G35" s="46" t="s">
        <v>100</v>
      </c>
    </row>
    <row r="36" spans="2:9" ht="30">
      <c r="B36" s="50">
        <v>2.6</v>
      </c>
      <c r="C36" s="190" t="s">
        <v>32</v>
      </c>
      <c r="D36" s="190"/>
      <c r="E36" s="190"/>
      <c r="F36" s="69">
        <v>0</v>
      </c>
      <c r="G36" s="46" t="s">
        <v>101</v>
      </c>
    </row>
    <row r="37" spans="2:9" ht="30">
      <c r="B37" s="50">
        <v>2.7</v>
      </c>
      <c r="C37" s="190" t="s">
        <v>30</v>
      </c>
      <c r="D37" s="190"/>
      <c r="E37" s="190"/>
      <c r="F37" s="69">
        <v>0</v>
      </c>
      <c r="G37" s="46" t="s">
        <v>101</v>
      </c>
    </row>
    <row r="38" spans="2:9" ht="60">
      <c r="B38" s="50">
        <v>2.8</v>
      </c>
      <c r="C38" s="190" t="s">
        <v>33</v>
      </c>
      <c r="D38" s="190"/>
      <c r="E38" s="190"/>
      <c r="F38" s="69">
        <v>0</v>
      </c>
      <c r="G38" s="46" t="s">
        <v>50</v>
      </c>
    </row>
    <row r="39" spans="2:9" ht="60">
      <c r="B39" s="50">
        <v>2.9</v>
      </c>
      <c r="C39" s="190" t="s">
        <v>165</v>
      </c>
      <c r="D39" s="190"/>
      <c r="E39" s="190"/>
      <c r="F39" s="69">
        <v>0</v>
      </c>
      <c r="G39" s="46" t="s">
        <v>37</v>
      </c>
    </row>
    <row r="40" spans="2:9">
      <c r="B40" s="61">
        <v>2.1</v>
      </c>
      <c r="C40" s="190"/>
      <c r="D40" s="190"/>
      <c r="E40" s="190"/>
      <c r="F40" s="69">
        <v>0</v>
      </c>
      <c r="G40" s="46"/>
    </row>
    <row r="41" spans="2:9" ht="15.75" customHeight="1">
      <c r="B41" s="194" t="s">
        <v>131</v>
      </c>
      <c r="C41" s="194"/>
      <c r="D41" s="194"/>
      <c r="E41" s="194"/>
      <c r="F41" s="70">
        <f>SUM(F31:F40)</f>
        <v>0</v>
      </c>
      <c r="G41" s="47"/>
    </row>
    <row r="42" spans="2:9" ht="27" customHeight="1">
      <c r="B42" s="191" t="s">
        <v>127</v>
      </c>
      <c r="C42" s="191"/>
      <c r="D42" s="191"/>
      <c r="E42" s="191"/>
      <c r="F42" s="191"/>
      <c r="G42" s="191"/>
    </row>
    <row r="43" spans="2:9" ht="27" customHeight="1">
      <c r="B43" s="68"/>
      <c r="C43" s="183" t="s">
        <v>161</v>
      </c>
      <c r="D43" s="183"/>
      <c r="E43" s="183"/>
      <c r="F43" s="55" t="s">
        <v>138</v>
      </c>
      <c r="G43" s="54" t="s">
        <v>9</v>
      </c>
    </row>
    <row r="44" spans="2:9" ht="15.75" customHeight="1">
      <c r="B44" s="50">
        <v>3.1</v>
      </c>
      <c r="C44" s="190" t="s">
        <v>168</v>
      </c>
      <c r="D44" s="190"/>
      <c r="E44" s="190"/>
      <c r="F44" s="71">
        <v>0</v>
      </c>
      <c r="G44" s="40"/>
    </row>
    <row r="45" spans="2:9" ht="15.75" customHeight="1">
      <c r="B45" s="50">
        <v>3.2</v>
      </c>
      <c r="C45" s="190" t="s">
        <v>26</v>
      </c>
      <c r="D45" s="190"/>
      <c r="E45" s="190"/>
      <c r="F45" s="71">
        <v>0</v>
      </c>
      <c r="G45" s="40"/>
    </row>
    <row r="46" spans="2:9" ht="15.75" customHeight="1">
      <c r="B46" s="50">
        <v>3.3</v>
      </c>
      <c r="C46" s="190" t="s">
        <v>165</v>
      </c>
      <c r="D46" s="190"/>
      <c r="E46" s="190"/>
      <c r="F46" s="71">
        <v>0</v>
      </c>
      <c r="G46" s="40"/>
    </row>
    <row r="47" spans="2:9" ht="15.75" customHeight="1">
      <c r="B47" s="50">
        <v>3.4</v>
      </c>
      <c r="C47" s="190"/>
      <c r="D47" s="190"/>
      <c r="E47" s="190"/>
      <c r="F47" s="71">
        <v>0</v>
      </c>
      <c r="G47" s="40"/>
    </row>
    <row r="48" spans="2:9" ht="15.75" customHeight="1">
      <c r="B48" s="50">
        <v>3.5</v>
      </c>
      <c r="C48" s="190"/>
      <c r="D48" s="190"/>
      <c r="E48" s="190"/>
      <c r="F48" s="71">
        <v>0</v>
      </c>
      <c r="G48" s="40"/>
    </row>
    <row r="49" spans="2:7" ht="15.75" customHeight="1">
      <c r="B49" s="50">
        <v>3.6</v>
      </c>
      <c r="C49" s="190"/>
      <c r="D49" s="190"/>
      <c r="E49" s="190"/>
      <c r="F49" s="71">
        <v>0</v>
      </c>
      <c r="G49" s="40"/>
    </row>
    <row r="50" spans="2:7" ht="15.75" customHeight="1">
      <c r="B50" s="50">
        <v>3.7</v>
      </c>
      <c r="C50" s="190"/>
      <c r="D50" s="190"/>
      <c r="E50" s="190"/>
      <c r="F50" s="71">
        <v>0</v>
      </c>
      <c r="G50" s="40"/>
    </row>
    <row r="51" spans="2:7" ht="15.75" customHeight="1">
      <c r="B51" s="50">
        <v>3.8</v>
      </c>
      <c r="C51" s="190"/>
      <c r="D51" s="190"/>
      <c r="E51" s="190"/>
      <c r="F51" s="71">
        <v>0</v>
      </c>
      <c r="G51" s="40"/>
    </row>
    <row r="52" spans="2:7" ht="15.75" customHeight="1">
      <c r="B52" s="50">
        <v>3.9</v>
      </c>
      <c r="C52" s="190"/>
      <c r="D52" s="190"/>
      <c r="E52" s="190"/>
      <c r="F52" s="71">
        <v>0</v>
      </c>
      <c r="G52" s="40"/>
    </row>
    <row r="53" spans="2:7" ht="15.75" customHeight="1">
      <c r="B53" s="61">
        <v>3.1</v>
      </c>
      <c r="C53" s="190"/>
      <c r="D53" s="190"/>
      <c r="E53" s="190"/>
      <c r="F53" s="71">
        <v>0</v>
      </c>
      <c r="G53" s="40"/>
    </row>
    <row r="54" spans="2:7" ht="14.25" customHeight="1">
      <c r="B54" s="187" t="s">
        <v>132</v>
      </c>
      <c r="C54" s="188"/>
      <c r="D54" s="188"/>
      <c r="E54" s="189"/>
      <c r="F54" s="72">
        <f>SUM(F44:F53)</f>
        <v>0</v>
      </c>
      <c r="G54" s="44"/>
    </row>
    <row r="55" spans="2:7" ht="27" customHeight="1">
      <c r="B55" s="191" t="s">
        <v>128</v>
      </c>
      <c r="C55" s="191"/>
      <c r="D55" s="191"/>
      <c r="E55" s="191"/>
      <c r="F55" s="191"/>
      <c r="G55" s="191"/>
    </row>
    <row r="56" spans="2:7" ht="27" customHeight="1">
      <c r="B56" s="68"/>
      <c r="C56" s="183" t="s">
        <v>161</v>
      </c>
      <c r="D56" s="183"/>
      <c r="E56" s="183"/>
      <c r="F56" s="55" t="s">
        <v>138</v>
      </c>
      <c r="G56" s="54" t="s">
        <v>9</v>
      </c>
    </row>
    <row r="57" spans="2:7" ht="45">
      <c r="B57" s="50">
        <v>4.0999999999999996</v>
      </c>
      <c r="C57" s="190" t="s">
        <v>36</v>
      </c>
      <c r="D57" s="190"/>
      <c r="E57" s="190"/>
      <c r="F57" s="73">
        <v>0</v>
      </c>
      <c r="G57" s="46" t="s">
        <v>38</v>
      </c>
    </row>
    <row r="58" spans="2:7" ht="45">
      <c r="B58" s="50">
        <v>4.2</v>
      </c>
      <c r="C58" s="190" t="s">
        <v>98</v>
      </c>
      <c r="D58" s="190"/>
      <c r="E58" s="190"/>
      <c r="F58" s="73">
        <v>0</v>
      </c>
      <c r="G58" s="46" t="s">
        <v>99</v>
      </c>
    </row>
    <row r="59" spans="2:7">
      <c r="B59" s="50">
        <v>4.3</v>
      </c>
      <c r="C59" s="190" t="s">
        <v>165</v>
      </c>
      <c r="D59" s="190"/>
      <c r="E59" s="190"/>
      <c r="F59" s="73">
        <v>0</v>
      </c>
      <c r="G59" s="40"/>
    </row>
    <row r="60" spans="2:7">
      <c r="B60" s="50">
        <v>4.4000000000000004</v>
      </c>
      <c r="C60" s="190"/>
      <c r="D60" s="190"/>
      <c r="E60" s="190"/>
      <c r="F60" s="73">
        <v>0</v>
      </c>
      <c r="G60" s="40"/>
    </row>
    <row r="61" spans="2:7">
      <c r="B61" s="50">
        <v>4.5</v>
      </c>
      <c r="C61" s="190"/>
      <c r="D61" s="190"/>
      <c r="E61" s="190"/>
      <c r="F61" s="73">
        <v>0</v>
      </c>
      <c r="G61" s="40"/>
    </row>
    <row r="62" spans="2:7">
      <c r="B62" s="50">
        <v>4.5999999999999996</v>
      </c>
      <c r="C62" s="190"/>
      <c r="D62" s="190"/>
      <c r="E62" s="190"/>
      <c r="F62" s="73">
        <v>0</v>
      </c>
      <c r="G62" s="40"/>
    </row>
    <row r="63" spans="2:7">
      <c r="B63" s="50">
        <v>4.7</v>
      </c>
      <c r="C63" s="190"/>
      <c r="D63" s="190"/>
      <c r="E63" s="190"/>
      <c r="F63" s="73">
        <v>0</v>
      </c>
      <c r="G63" s="40"/>
    </row>
    <row r="64" spans="2:7">
      <c r="B64" s="50">
        <v>4.9000000000000004</v>
      </c>
      <c r="C64" s="190"/>
      <c r="D64" s="190"/>
      <c r="E64" s="190"/>
      <c r="F64" s="73">
        <v>0</v>
      </c>
      <c r="G64" s="40"/>
    </row>
    <row r="65" spans="2:7">
      <c r="B65" s="61">
        <v>4.0999999999999996</v>
      </c>
      <c r="C65" s="190"/>
      <c r="D65" s="190"/>
      <c r="E65" s="190"/>
      <c r="F65" s="73">
        <v>0</v>
      </c>
      <c r="G65" s="40"/>
    </row>
    <row r="66" spans="2:7" ht="14.25" customHeight="1">
      <c r="B66" s="187" t="s">
        <v>159</v>
      </c>
      <c r="C66" s="188"/>
      <c r="D66" s="188"/>
      <c r="E66" s="189"/>
      <c r="F66" s="72">
        <f>SUM(F57:F65)</f>
        <v>0</v>
      </c>
      <c r="G66" s="44"/>
    </row>
    <row r="67" spans="2:7" ht="15.75">
      <c r="B67" s="74"/>
      <c r="C67" s="193" t="s">
        <v>129</v>
      </c>
      <c r="D67" s="193"/>
      <c r="E67" s="193"/>
      <c r="F67" s="75">
        <f>F28+F41+F54+F66</f>
        <v>0</v>
      </c>
      <c r="G67" s="39"/>
    </row>
    <row r="68" spans="2:7" ht="15.75" customHeight="1">
      <c r="D68" s="2"/>
      <c r="F68" s="3"/>
      <c r="G68" s="11"/>
    </row>
    <row r="69" spans="2:7">
      <c r="B69" s="37" t="s">
        <v>125</v>
      </c>
      <c r="C69" s="192" t="s">
        <v>42</v>
      </c>
      <c r="D69" s="192"/>
      <c r="E69" s="192"/>
      <c r="F69" s="192"/>
      <c r="G69" s="192"/>
    </row>
    <row r="70" spans="2:7">
      <c r="B70" s="24"/>
      <c r="C70" s="192" t="s">
        <v>214</v>
      </c>
      <c r="D70" s="192"/>
      <c r="E70" s="192"/>
      <c r="F70" s="192"/>
      <c r="G70" s="192"/>
    </row>
    <row r="71" spans="2:7" ht="15.75" customHeight="1">
      <c r="F71" s="4"/>
      <c r="G71" s="12"/>
    </row>
    <row r="72" spans="2:7" ht="15.75" customHeight="1">
      <c r="F72" s="4"/>
      <c r="G72" s="12"/>
    </row>
    <row r="73" spans="2:7" ht="15.75" customHeight="1">
      <c r="F73" s="4"/>
      <c r="G73" s="12"/>
    </row>
    <row r="74" spans="2:7" ht="15.75" customHeight="1">
      <c r="F74" s="4"/>
      <c r="G74" s="12"/>
    </row>
    <row r="75" spans="2:7" ht="15.75" customHeight="1">
      <c r="F75" s="4"/>
      <c r="G75" s="12"/>
    </row>
    <row r="76" spans="2:7" ht="15.75" customHeight="1">
      <c r="F76" s="4"/>
      <c r="G76" s="12"/>
    </row>
    <row r="77" spans="2:7" ht="15.75" customHeight="1">
      <c r="F77" s="4"/>
      <c r="G77" s="12"/>
    </row>
    <row r="78" spans="2:7" ht="15.75" customHeight="1">
      <c r="F78" s="4"/>
      <c r="G78" s="12"/>
    </row>
    <row r="79" spans="2:7" ht="15.75" customHeight="1">
      <c r="F79" s="4"/>
      <c r="G79" s="12"/>
    </row>
    <row r="80" spans="2:7" ht="15.75" customHeight="1">
      <c r="F80" s="4"/>
      <c r="G80" s="12"/>
    </row>
    <row r="81" spans="6:7" ht="15.75" customHeight="1">
      <c r="F81" s="4"/>
      <c r="G81" s="12"/>
    </row>
    <row r="82" spans="6:7" ht="15.75" customHeight="1">
      <c r="F82" s="4"/>
      <c r="G82" s="12"/>
    </row>
    <row r="83" spans="6:7" ht="15.75" customHeight="1">
      <c r="F83" s="4"/>
      <c r="G83" s="12"/>
    </row>
    <row r="84" spans="6:7" ht="15.75" customHeight="1">
      <c r="F84" s="4"/>
      <c r="G84" s="12"/>
    </row>
    <row r="85" spans="6:7" ht="15.75" customHeight="1">
      <c r="F85" s="4"/>
      <c r="G85" s="12"/>
    </row>
    <row r="86" spans="6:7" ht="15.75" customHeight="1">
      <c r="F86" s="4"/>
      <c r="G86" s="12"/>
    </row>
    <row r="87" spans="6:7" ht="15.75" customHeight="1">
      <c r="F87" s="4"/>
      <c r="G87" s="12"/>
    </row>
    <row r="88" spans="6:7" ht="15.75" customHeight="1">
      <c r="F88" s="4"/>
      <c r="G88" s="12"/>
    </row>
    <row r="89" spans="6:7" ht="15.75" customHeight="1">
      <c r="F89" s="4"/>
      <c r="G89" s="12"/>
    </row>
    <row r="90" spans="6:7" ht="15.75" customHeight="1">
      <c r="F90" s="4"/>
      <c r="G90" s="12"/>
    </row>
    <row r="91" spans="6:7" ht="15.75" customHeight="1">
      <c r="F91" s="4"/>
      <c r="G91" s="12"/>
    </row>
    <row r="92" spans="6:7" ht="15.75" customHeight="1">
      <c r="F92" s="4"/>
      <c r="G92" s="12"/>
    </row>
    <row r="93" spans="6:7" ht="15.75" customHeight="1">
      <c r="F93" s="4"/>
      <c r="G93" s="12"/>
    </row>
    <row r="94" spans="6:7" ht="15.75" customHeight="1">
      <c r="F94" s="4"/>
      <c r="G94" s="12"/>
    </row>
    <row r="95" spans="6:7" ht="15.75" customHeight="1">
      <c r="F95" s="4"/>
      <c r="G95" s="12"/>
    </row>
    <row r="96" spans="6:7" ht="15.75" customHeight="1">
      <c r="F96" s="4"/>
      <c r="G96" s="12"/>
    </row>
    <row r="97" spans="6:7" ht="15.75" customHeight="1">
      <c r="F97" s="4"/>
      <c r="G97" s="12"/>
    </row>
    <row r="98" spans="6:7" ht="15.75" customHeight="1">
      <c r="F98" s="4"/>
      <c r="G98" s="12"/>
    </row>
    <row r="99" spans="6:7" ht="15.75" customHeight="1">
      <c r="F99" s="4"/>
      <c r="G99" s="12"/>
    </row>
    <row r="100" spans="6:7" ht="15.75" customHeight="1">
      <c r="F100" s="4"/>
      <c r="G100" s="12"/>
    </row>
    <row r="101" spans="6:7" ht="15.75" customHeight="1">
      <c r="F101" s="4"/>
      <c r="G101" s="12"/>
    </row>
    <row r="102" spans="6:7" ht="15.75" customHeight="1">
      <c r="F102" s="4"/>
      <c r="G102" s="12"/>
    </row>
    <row r="103" spans="6:7" ht="15.75" customHeight="1">
      <c r="F103" s="4"/>
      <c r="G103" s="12"/>
    </row>
    <row r="104" spans="6:7" ht="15.75" customHeight="1">
      <c r="F104" s="4"/>
      <c r="G104" s="12"/>
    </row>
    <row r="105" spans="6:7" ht="15.75" customHeight="1">
      <c r="F105" s="4"/>
      <c r="G105" s="12"/>
    </row>
    <row r="106" spans="6:7" ht="15.75" customHeight="1">
      <c r="F106" s="4"/>
      <c r="G106" s="12"/>
    </row>
    <row r="107" spans="6:7" ht="15.75" customHeight="1">
      <c r="F107" s="4"/>
      <c r="G107" s="12"/>
    </row>
    <row r="108" spans="6:7" ht="15.75" customHeight="1">
      <c r="F108" s="4"/>
      <c r="G108" s="12"/>
    </row>
    <row r="109" spans="6:7" ht="15.75" customHeight="1">
      <c r="F109" s="4"/>
      <c r="G109" s="12"/>
    </row>
    <row r="110" spans="6:7" ht="15.75" customHeight="1">
      <c r="F110" s="4"/>
      <c r="G110" s="12"/>
    </row>
    <row r="111" spans="6:7" ht="15.75" customHeight="1">
      <c r="F111" s="4"/>
      <c r="G111" s="12"/>
    </row>
    <row r="112" spans="6:7" ht="15.75" customHeight="1">
      <c r="F112" s="4"/>
      <c r="G112" s="12"/>
    </row>
    <row r="113" spans="6:7" ht="15.75" customHeight="1">
      <c r="F113" s="4"/>
      <c r="G113" s="12"/>
    </row>
    <row r="114" spans="6:7" ht="15.75" customHeight="1">
      <c r="F114" s="4"/>
      <c r="G114" s="12"/>
    </row>
    <row r="115" spans="6:7" ht="15.75" customHeight="1">
      <c r="F115" s="4"/>
      <c r="G115" s="12"/>
    </row>
    <row r="116" spans="6:7" ht="15.75" customHeight="1">
      <c r="F116" s="4"/>
      <c r="G116" s="12"/>
    </row>
    <row r="117" spans="6:7" ht="15.75" customHeight="1">
      <c r="F117" s="4"/>
      <c r="G117" s="12"/>
    </row>
    <row r="118" spans="6:7" ht="15.75" customHeight="1">
      <c r="F118" s="4"/>
      <c r="G118" s="12"/>
    </row>
    <row r="119" spans="6:7" ht="15.75" customHeight="1">
      <c r="F119" s="4"/>
      <c r="G119" s="12"/>
    </row>
    <row r="120" spans="6:7" ht="15.75" customHeight="1">
      <c r="F120" s="4"/>
      <c r="G120" s="12"/>
    </row>
    <row r="121" spans="6:7" ht="15.75" customHeight="1">
      <c r="F121" s="4"/>
      <c r="G121" s="12"/>
    </row>
    <row r="122" spans="6:7" ht="15.75" customHeight="1">
      <c r="F122" s="4"/>
      <c r="G122" s="12"/>
    </row>
    <row r="123" spans="6:7" ht="15.75" customHeight="1">
      <c r="F123" s="4"/>
      <c r="G123" s="12"/>
    </row>
    <row r="124" spans="6:7" ht="15.75" customHeight="1">
      <c r="F124" s="4"/>
      <c r="G124" s="12"/>
    </row>
    <row r="125" spans="6:7" ht="15.75" customHeight="1">
      <c r="F125" s="4"/>
      <c r="G125" s="12"/>
    </row>
    <row r="126" spans="6:7" ht="15.75" customHeight="1">
      <c r="F126" s="4"/>
      <c r="G126" s="12"/>
    </row>
    <row r="127" spans="6:7" ht="15.75" customHeight="1">
      <c r="F127" s="4"/>
      <c r="G127" s="12"/>
    </row>
    <row r="128" spans="6:7" ht="15.75" customHeight="1">
      <c r="F128" s="4"/>
      <c r="G128" s="12"/>
    </row>
    <row r="129" spans="6:7" ht="15.75" customHeight="1">
      <c r="F129" s="4"/>
      <c r="G129" s="12"/>
    </row>
    <row r="130" spans="6:7" ht="15.75" customHeight="1">
      <c r="F130" s="4"/>
      <c r="G130" s="12"/>
    </row>
    <row r="131" spans="6:7" ht="15.75" customHeight="1">
      <c r="F131" s="4"/>
      <c r="G131" s="12"/>
    </row>
    <row r="132" spans="6:7" ht="15.75" customHeight="1">
      <c r="F132" s="4"/>
      <c r="G132" s="12"/>
    </row>
    <row r="133" spans="6:7" ht="15.75" customHeight="1">
      <c r="F133" s="4"/>
      <c r="G133" s="12"/>
    </row>
    <row r="134" spans="6:7" ht="15.75" customHeight="1">
      <c r="F134" s="4"/>
      <c r="G134" s="12"/>
    </row>
    <row r="135" spans="6:7" ht="15.75" customHeight="1">
      <c r="F135" s="4"/>
      <c r="G135" s="12"/>
    </row>
    <row r="136" spans="6:7" ht="15.75" customHeight="1">
      <c r="F136" s="4"/>
      <c r="G136" s="12"/>
    </row>
    <row r="137" spans="6:7" ht="15.75" customHeight="1">
      <c r="F137" s="4"/>
      <c r="G137" s="12"/>
    </row>
    <row r="138" spans="6:7" ht="15.75" customHeight="1">
      <c r="F138" s="4"/>
      <c r="G138" s="12"/>
    </row>
    <row r="139" spans="6:7" ht="15.75" customHeight="1">
      <c r="F139" s="4"/>
      <c r="G139" s="12"/>
    </row>
    <row r="140" spans="6:7" ht="15.75" customHeight="1">
      <c r="F140" s="4"/>
      <c r="G140" s="12"/>
    </row>
    <row r="141" spans="6:7" ht="15.75" customHeight="1">
      <c r="F141" s="4"/>
      <c r="G141" s="12"/>
    </row>
    <row r="142" spans="6:7" ht="15.75" customHeight="1">
      <c r="F142" s="4"/>
      <c r="G142" s="12"/>
    </row>
    <row r="143" spans="6:7" ht="15.75" customHeight="1">
      <c r="F143" s="4"/>
      <c r="G143" s="12"/>
    </row>
    <row r="144" spans="6:7" ht="15.75" customHeight="1">
      <c r="F144" s="4"/>
      <c r="G144" s="12"/>
    </row>
    <row r="145" spans="6:7" ht="15.75" customHeight="1">
      <c r="F145" s="4"/>
      <c r="G145" s="12"/>
    </row>
    <row r="146" spans="6:7" ht="15.75" customHeight="1">
      <c r="F146" s="4"/>
      <c r="G146" s="12"/>
    </row>
    <row r="147" spans="6:7" ht="15.75" customHeight="1">
      <c r="F147" s="4"/>
      <c r="G147" s="12"/>
    </row>
    <row r="148" spans="6:7" ht="15.75" customHeight="1">
      <c r="F148" s="4"/>
      <c r="G148" s="12"/>
    </row>
    <row r="149" spans="6:7" ht="15.75" customHeight="1">
      <c r="F149" s="4"/>
      <c r="G149" s="12"/>
    </row>
    <row r="150" spans="6:7" ht="15.75" customHeight="1">
      <c r="F150" s="4"/>
      <c r="G150" s="12"/>
    </row>
    <row r="151" spans="6:7" ht="15.75" customHeight="1">
      <c r="F151" s="4"/>
      <c r="G151" s="12"/>
    </row>
    <row r="152" spans="6:7" ht="15.75" customHeight="1">
      <c r="F152" s="4"/>
      <c r="G152" s="12"/>
    </row>
    <row r="153" spans="6:7" ht="15.75" customHeight="1">
      <c r="F153" s="4"/>
      <c r="G153" s="12"/>
    </row>
    <row r="154" spans="6:7" ht="15.75" customHeight="1">
      <c r="F154" s="4"/>
      <c r="G154" s="12"/>
    </row>
    <row r="155" spans="6:7" ht="15.75" customHeight="1">
      <c r="F155" s="4"/>
      <c r="G155" s="12"/>
    </row>
    <row r="156" spans="6:7" ht="15.75" customHeight="1">
      <c r="F156" s="4"/>
      <c r="G156" s="12"/>
    </row>
    <row r="157" spans="6:7" ht="15.75" customHeight="1">
      <c r="F157" s="4"/>
      <c r="G157" s="12"/>
    </row>
    <row r="158" spans="6:7" ht="15.75" customHeight="1">
      <c r="F158" s="4"/>
      <c r="G158" s="12"/>
    </row>
    <row r="159" spans="6:7" ht="15.75" customHeight="1">
      <c r="F159" s="4"/>
      <c r="G159" s="12"/>
    </row>
    <row r="160" spans="6:7" ht="15.75" customHeight="1">
      <c r="F160" s="4"/>
      <c r="G160" s="12"/>
    </row>
    <row r="161" spans="6:7" ht="15.75" customHeight="1">
      <c r="F161" s="4"/>
      <c r="G161" s="12"/>
    </row>
    <row r="162" spans="6:7" ht="15.75" customHeight="1">
      <c r="F162" s="4"/>
      <c r="G162" s="12"/>
    </row>
    <row r="163" spans="6:7" ht="15.75" customHeight="1">
      <c r="F163" s="4"/>
      <c r="G163" s="12"/>
    </row>
    <row r="164" spans="6:7" ht="15.75" customHeight="1">
      <c r="F164" s="4"/>
      <c r="G164" s="12"/>
    </row>
    <row r="165" spans="6:7" ht="15.75" customHeight="1">
      <c r="F165" s="4"/>
      <c r="G165" s="12"/>
    </row>
    <row r="166" spans="6:7" ht="15.75" customHeight="1">
      <c r="F166" s="4"/>
      <c r="G166" s="12"/>
    </row>
    <row r="167" spans="6:7" ht="15.75" customHeight="1">
      <c r="F167" s="4"/>
      <c r="G167" s="12"/>
    </row>
    <row r="168" spans="6:7" ht="15.75" customHeight="1">
      <c r="F168" s="4"/>
      <c r="G168" s="12"/>
    </row>
    <row r="169" spans="6:7" ht="15.75" customHeight="1">
      <c r="F169" s="4"/>
      <c r="G169" s="12"/>
    </row>
    <row r="170" spans="6:7" ht="15.75" customHeight="1">
      <c r="F170" s="4"/>
      <c r="G170" s="12"/>
    </row>
    <row r="171" spans="6:7" ht="15.75" customHeight="1">
      <c r="F171" s="4"/>
      <c r="G171" s="12"/>
    </row>
    <row r="172" spans="6:7" ht="15.75" customHeight="1">
      <c r="F172" s="4"/>
      <c r="G172" s="12"/>
    </row>
    <row r="173" spans="6:7" ht="15.75" customHeight="1">
      <c r="F173" s="4"/>
      <c r="G173" s="12"/>
    </row>
    <row r="174" spans="6:7" ht="15.75" customHeight="1">
      <c r="F174" s="4"/>
      <c r="G174" s="12"/>
    </row>
    <row r="175" spans="6:7" ht="15.75" customHeight="1">
      <c r="F175" s="4"/>
      <c r="G175" s="12"/>
    </row>
    <row r="176" spans="6:7" ht="15.75" customHeight="1">
      <c r="F176" s="4"/>
      <c r="G176" s="12"/>
    </row>
    <row r="177" spans="6:7" ht="15.75" customHeight="1">
      <c r="F177" s="4"/>
      <c r="G177" s="12"/>
    </row>
    <row r="178" spans="6:7" ht="15.75" customHeight="1">
      <c r="F178" s="4"/>
      <c r="G178" s="12"/>
    </row>
    <row r="179" spans="6:7" ht="15.75" customHeight="1">
      <c r="F179" s="4"/>
      <c r="G179" s="12"/>
    </row>
    <row r="180" spans="6:7" ht="15.75" customHeight="1">
      <c r="F180" s="4"/>
      <c r="G180" s="12"/>
    </row>
    <row r="181" spans="6:7" ht="15.75" customHeight="1">
      <c r="F181" s="4"/>
      <c r="G181" s="12"/>
    </row>
    <row r="182" spans="6:7" ht="15.75" customHeight="1">
      <c r="F182" s="4"/>
      <c r="G182" s="12"/>
    </row>
    <row r="183" spans="6:7" ht="15.75" customHeight="1">
      <c r="F183" s="4"/>
      <c r="G183" s="12"/>
    </row>
    <row r="184" spans="6:7" ht="15.75" customHeight="1">
      <c r="F184" s="4"/>
      <c r="G184" s="12"/>
    </row>
    <row r="185" spans="6:7" ht="15.75" customHeight="1">
      <c r="F185" s="4"/>
      <c r="G185" s="12"/>
    </row>
    <row r="186" spans="6:7" ht="15.75" customHeight="1">
      <c r="F186" s="4"/>
      <c r="G186" s="12"/>
    </row>
    <row r="187" spans="6:7" ht="15.75" customHeight="1">
      <c r="F187" s="4"/>
      <c r="G187" s="12"/>
    </row>
    <row r="188" spans="6:7" ht="15.75" customHeight="1">
      <c r="F188" s="4"/>
      <c r="G188" s="12"/>
    </row>
    <row r="189" spans="6:7" ht="15.75" customHeight="1">
      <c r="F189" s="4"/>
      <c r="G189" s="12"/>
    </row>
    <row r="190" spans="6:7" ht="15.75" customHeight="1">
      <c r="F190" s="4"/>
      <c r="G190" s="12"/>
    </row>
    <row r="191" spans="6:7" ht="15.75" customHeight="1">
      <c r="F191" s="4"/>
      <c r="G191" s="12"/>
    </row>
    <row r="192" spans="6:7" ht="15.75" customHeight="1">
      <c r="F192" s="4"/>
      <c r="G192" s="12"/>
    </row>
    <row r="193" spans="6:7" ht="15.75" customHeight="1">
      <c r="F193" s="4"/>
      <c r="G193" s="12"/>
    </row>
    <row r="194" spans="6:7" ht="15.75" customHeight="1">
      <c r="F194" s="4"/>
      <c r="G194" s="12"/>
    </row>
    <row r="195" spans="6:7" ht="15.75" customHeight="1">
      <c r="F195" s="4"/>
      <c r="G195" s="12"/>
    </row>
    <row r="196" spans="6:7" ht="15.75" customHeight="1">
      <c r="F196" s="4"/>
      <c r="G196" s="12"/>
    </row>
    <row r="197" spans="6:7" ht="15.75" customHeight="1">
      <c r="F197" s="4"/>
      <c r="G197" s="12"/>
    </row>
    <row r="198" spans="6:7" ht="15.75" customHeight="1">
      <c r="F198" s="4"/>
      <c r="G198" s="12"/>
    </row>
    <row r="199" spans="6:7" ht="15.75" customHeight="1">
      <c r="F199" s="4"/>
      <c r="G199" s="12"/>
    </row>
    <row r="200" spans="6:7" ht="15.75" customHeight="1">
      <c r="F200" s="4"/>
      <c r="G200" s="12"/>
    </row>
    <row r="201" spans="6:7" ht="15.75" customHeight="1">
      <c r="F201" s="4"/>
      <c r="G201" s="12"/>
    </row>
    <row r="202" spans="6:7" ht="15.75" customHeight="1">
      <c r="F202" s="4"/>
      <c r="G202" s="12"/>
    </row>
    <row r="203" spans="6:7" ht="15.75" customHeight="1">
      <c r="F203" s="4"/>
      <c r="G203" s="12"/>
    </row>
    <row r="204" spans="6:7" ht="15.75" customHeight="1">
      <c r="F204" s="4"/>
      <c r="G204" s="12"/>
    </row>
    <row r="205" spans="6:7" ht="15.75" customHeight="1">
      <c r="F205" s="4"/>
      <c r="G205" s="12"/>
    </row>
    <row r="206" spans="6:7" ht="15.75" customHeight="1">
      <c r="F206" s="4"/>
      <c r="G206" s="12"/>
    </row>
    <row r="207" spans="6:7" ht="15.75" customHeight="1">
      <c r="F207" s="4"/>
      <c r="G207" s="12"/>
    </row>
    <row r="208" spans="6:7" ht="15.75" customHeight="1">
      <c r="F208" s="4"/>
      <c r="G208" s="12"/>
    </row>
    <row r="209" spans="6:7" ht="15.75" customHeight="1">
      <c r="F209" s="4"/>
      <c r="G209" s="12"/>
    </row>
    <row r="210" spans="6:7" ht="15.75" customHeight="1">
      <c r="F210" s="4"/>
      <c r="G210" s="12"/>
    </row>
    <row r="211" spans="6:7" ht="15.75" customHeight="1">
      <c r="F211" s="4"/>
      <c r="G211" s="12"/>
    </row>
    <row r="212" spans="6:7" ht="15.75" customHeight="1">
      <c r="F212" s="4"/>
      <c r="G212" s="12"/>
    </row>
    <row r="213" spans="6:7" ht="15.75" customHeight="1">
      <c r="F213" s="4"/>
      <c r="G213" s="12"/>
    </row>
    <row r="214" spans="6:7" ht="15.75" customHeight="1">
      <c r="F214" s="4"/>
      <c r="G214" s="12"/>
    </row>
    <row r="215" spans="6:7" ht="15.75" customHeight="1">
      <c r="F215" s="4"/>
      <c r="G215" s="12"/>
    </row>
    <row r="216" spans="6:7" ht="15.75" customHeight="1">
      <c r="F216" s="4"/>
      <c r="G216" s="12"/>
    </row>
    <row r="217" spans="6:7" ht="15.75" customHeight="1">
      <c r="F217" s="4"/>
      <c r="G217" s="12"/>
    </row>
    <row r="218" spans="6:7" ht="15.75" customHeight="1">
      <c r="F218" s="4"/>
      <c r="G218" s="12"/>
    </row>
    <row r="219" spans="6:7" ht="15.75" customHeight="1">
      <c r="F219" s="4"/>
      <c r="G219" s="12"/>
    </row>
    <row r="220" spans="6:7" ht="15.75" customHeight="1">
      <c r="F220" s="4"/>
      <c r="G220" s="12"/>
    </row>
    <row r="221" spans="6:7" ht="15.75" customHeight="1">
      <c r="F221" s="4"/>
      <c r="G221" s="12"/>
    </row>
    <row r="222" spans="6:7" ht="15.75" customHeight="1">
      <c r="F222" s="4"/>
      <c r="G222" s="12"/>
    </row>
    <row r="223" spans="6:7" ht="15.75" customHeight="1">
      <c r="F223" s="4"/>
      <c r="G223" s="12"/>
    </row>
    <row r="224" spans="6:7" ht="15.75" customHeight="1">
      <c r="F224" s="4"/>
      <c r="G224" s="12"/>
    </row>
    <row r="225" spans="6:7" ht="15.75" customHeight="1">
      <c r="F225" s="4"/>
      <c r="G225" s="12"/>
    </row>
    <row r="226" spans="6:7" ht="15.75" customHeight="1">
      <c r="F226" s="4"/>
      <c r="G226" s="12"/>
    </row>
    <row r="227" spans="6:7" ht="15.75" customHeight="1">
      <c r="F227" s="4"/>
      <c r="G227" s="12"/>
    </row>
    <row r="228" spans="6:7" ht="15.75" customHeight="1">
      <c r="F228" s="4"/>
      <c r="G228" s="12"/>
    </row>
    <row r="229" spans="6:7" ht="15.75" customHeight="1">
      <c r="F229" s="4"/>
      <c r="G229" s="12"/>
    </row>
    <row r="230" spans="6:7" ht="15.75" customHeight="1">
      <c r="F230" s="4"/>
      <c r="G230" s="12"/>
    </row>
    <row r="231" spans="6:7" ht="15.75" customHeight="1">
      <c r="F231" s="4"/>
      <c r="G231" s="12"/>
    </row>
    <row r="232" spans="6:7" ht="15.75" customHeight="1">
      <c r="F232" s="4"/>
      <c r="G232" s="12"/>
    </row>
    <row r="233" spans="6:7" ht="15.75" customHeight="1">
      <c r="F233" s="4"/>
      <c r="G233" s="12"/>
    </row>
    <row r="234" spans="6:7" ht="15.75" customHeight="1">
      <c r="F234" s="4"/>
      <c r="G234" s="12"/>
    </row>
    <row r="235" spans="6:7" ht="15.75" customHeight="1">
      <c r="F235" s="4"/>
      <c r="G235" s="12"/>
    </row>
    <row r="236" spans="6:7" ht="15.75" customHeight="1">
      <c r="F236" s="4"/>
      <c r="G236" s="12"/>
    </row>
    <row r="237" spans="6:7" ht="15.75" customHeight="1">
      <c r="F237" s="4"/>
      <c r="G237" s="12"/>
    </row>
    <row r="238" spans="6:7" ht="15.75" customHeight="1">
      <c r="F238" s="4"/>
      <c r="G238" s="12"/>
    </row>
    <row r="239" spans="6:7" ht="15.75" customHeight="1">
      <c r="F239" s="4"/>
      <c r="G239" s="12"/>
    </row>
    <row r="240" spans="6:7" ht="15.75" customHeight="1">
      <c r="F240" s="4"/>
      <c r="G240" s="12"/>
    </row>
    <row r="241" spans="6:7" ht="15.75" customHeight="1">
      <c r="F241" s="4"/>
      <c r="G241" s="12"/>
    </row>
    <row r="242" spans="6:7" ht="15.75" customHeight="1">
      <c r="F242" s="4"/>
      <c r="G242" s="12"/>
    </row>
    <row r="243" spans="6:7" ht="15.75" customHeight="1">
      <c r="F243" s="4"/>
      <c r="G243" s="12"/>
    </row>
    <row r="244" spans="6:7" ht="15.75" customHeight="1">
      <c r="F244" s="4"/>
      <c r="G244" s="12"/>
    </row>
    <row r="245" spans="6:7" ht="15.75" customHeight="1">
      <c r="F245" s="4"/>
      <c r="G245" s="12"/>
    </row>
    <row r="246" spans="6:7" ht="15.75" customHeight="1">
      <c r="F246" s="4"/>
      <c r="G246" s="12"/>
    </row>
    <row r="247" spans="6:7" ht="15.75" customHeight="1">
      <c r="F247" s="4"/>
      <c r="G247" s="12"/>
    </row>
    <row r="248" spans="6:7" ht="15.75" customHeight="1">
      <c r="F248" s="4"/>
      <c r="G248" s="12"/>
    </row>
    <row r="249" spans="6:7" ht="15.75" customHeight="1">
      <c r="F249" s="4"/>
      <c r="G249" s="12"/>
    </row>
    <row r="250" spans="6:7" ht="15.75" customHeight="1">
      <c r="F250" s="4"/>
      <c r="G250" s="12"/>
    </row>
    <row r="251" spans="6:7" ht="15.75" customHeight="1">
      <c r="F251" s="4"/>
      <c r="G251" s="12"/>
    </row>
    <row r="252" spans="6:7" ht="15.75" customHeight="1">
      <c r="F252" s="4"/>
      <c r="G252" s="12"/>
    </row>
    <row r="253" spans="6:7" ht="15.75" customHeight="1">
      <c r="F253" s="4"/>
      <c r="G253" s="12"/>
    </row>
    <row r="254" spans="6:7" ht="15.75" customHeight="1">
      <c r="F254" s="4"/>
      <c r="G254" s="12"/>
    </row>
    <row r="255" spans="6:7" ht="15.75" customHeight="1">
      <c r="F255" s="4"/>
      <c r="G255" s="12"/>
    </row>
    <row r="256" spans="6:7" ht="15.75" customHeight="1">
      <c r="F256" s="4"/>
      <c r="G256" s="12"/>
    </row>
    <row r="257" spans="6:7" ht="15.75" customHeight="1">
      <c r="F257" s="4"/>
      <c r="G257" s="12"/>
    </row>
    <row r="258" spans="6:7" ht="15.75" customHeight="1">
      <c r="F258" s="4"/>
      <c r="G258" s="12"/>
    </row>
    <row r="259" spans="6:7" ht="15.75" customHeight="1">
      <c r="F259" s="4"/>
      <c r="G259" s="12"/>
    </row>
    <row r="260" spans="6:7" ht="15.75" customHeight="1">
      <c r="F260" s="4"/>
      <c r="G260" s="12"/>
    </row>
    <row r="261" spans="6:7" ht="15.75" customHeight="1">
      <c r="F261" s="4"/>
      <c r="G261" s="12"/>
    </row>
    <row r="262" spans="6:7" ht="15.75" customHeight="1">
      <c r="F262" s="4"/>
      <c r="G262" s="12"/>
    </row>
    <row r="263" spans="6:7" ht="15.75" customHeight="1">
      <c r="F263" s="4"/>
      <c r="G263" s="12"/>
    </row>
    <row r="264" spans="6:7" ht="15.75" customHeight="1">
      <c r="F264" s="4"/>
      <c r="G264" s="12"/>
    </row>
    <row r="265" spans="6:7" ht="15.75" customHeight="1">
      <c r="F265" s="4"/>
      <c r="G265" s="12"/>
    </row>
    <row r="266" spans="6:7" ht="15.75" customHeight="1">
      <c r="F266" s="4"/>
      <c r="G266" s="12"/>
    </row>
    <row r="267" spans="6:7" ht="15.75" customHeight="1">
      <c r="F267" s="4"/>
      <c r="G267" s="12"/>
    </row>
    <row r="268" spans="6:7" ht="15.75" customHeight="1">
      <c r="F268" s="4"/>
      <c r="G268" s="12"/>
    </row>
    <row r="269" spans="6:7" ht="15.75" customHeight="1">
      <c r="F269" s="4"/>
      <c r="G269" s="12"/>
    </row>
    <row r="270" spans="6:7" ht="15.75" customHeight="1">
      <c r="F270" s="4"/>
      <c r="G270" s="12"/>
    </row>
    <row r="271" spans="6:7" ht="15.75" customHeight="1">
      <c r="F271" s="4"/>
      <c r="G271" s="12"/>
    </row>
    <row r="272" spans="6:7" ht="15.75" customHeight="1">
      <c r="F272" s="4"/>
      <c r="G272" s="12"/>
    </row>
    <row r="273" spans="6:7" ht="15.75" customHeight="1">
      <c r="F273" s="4"/>
      <c r="G273" s="12"/>
    </row>
    <row r="274" spans="6:7" ht="15.75" customHeight="1">
      <c r="F274" s="4"/>
      <c r="G274" s="12"/>
    </row>
    <row r="275" spans="6:7" ht="15.75" customHeight="1">
      <c r="F275" s="4"/>
      <c r="G275" s="12"/>
    </row>
    <row r="276" spans="6:7" ht="15.75" customHeight="1">
      <c r="F276" s="4"/>
      <c r="G276" s="12"/>
    </row>
    <row r="277" spans="6:7" ht="15.75" customHeight="1">
      <c r="F277" s="4"/>
      <c r="G277" s="12"/>
    </row>
    <row r="278" spans="6:7" ht="15.75" customHeight="1">
      <c r="F278" s="4"/>
      <c r="G278" s="12"/>
    </row>
    <row r="279" spans="6:7" ht="15.75" customHeight="1">
      <c r="F279" s="4"/>
      <c r="G279" s="12"/>
    </row>
    <row r="280" spans="6:7" ht="15.75" customHeight="1">
      <c r="F280" s="4"/>
      <c r="G280" s="12"/>
    </row>
    <row r="281" spans="6:7" ht="15.75" customHeight="1">
      <c r="F281" s="4"/>
      <c r="G281" s="12"/>
    </row>
    <row r="282" spans="6:7" ht="15.75" customHeight="1">
      <c r="F282" s="4"/>
      <c r="G282" s="12"/>
    </row>
    <row r="283" spans="6:7" ht="15.75" customHeight="1">
      <c r="F283" s="4"/>
      <c r="G283" s="12"/>
    </row>
    <row r="284" spans="6:7" ht="15.75" customHeight="1">
      <c r="F284" s="4"/>
      <c r="G284" s="12"/>
    </row>
    <row r="285" spans="6:7" ht="15.75" customHeight="1">
      <c r="F285" s="4"/>
      <c r="G285" s="12"/>
    </row>
    <row r="286" spans="6:7" ht="15.75" customHeight="1">
      <c r="F286" s="4"/>
      <c r="G286" s="12"/>
    </row>
    <row r="287" spans="6:7" ht="15.75" customHeight="1">
      <c r="F287" s="4"/>
      <c r="G287" s="12"/>
    </row>
    <row r="288" spans="6:7" ht="15.75" customHeight="1">
      <c r="F288" s="4"/>
      <c r="G288" s="12"/>
    </row>
    <row r="289" spans="6:7" ht="15.75" customHeight="1">
      <c r="F289" s="4"/>
      <c r="G289" s="12"/>
    </row>
    <row r="290" spans="6:7" ht="15.75" customHeight="1">
      <c r="F290" s="4"/>
      <c r="G290" s="12"/>
    </row>
    <row r="291" spans="6:7" ht="15.75" customHeight="1">
      <c r="F291" s="4"/>
      <c r="G291" s="12"/>
    </row>
    <row r="292" spans="6:7" ht="15.75" customHeight="1">
      <c r="F292" s="4"/>
      <c r="G292" s="12"/>
    </row>
    <row r="293" spans="6:7" ht="15.75" customHeight="1">
      <c r="F293" s="4"/>
      <c r="G293" s="12"/>
    </row>
    <row r="294" spans="6:7" ht="15.75" customHeight="1">
      <c r="F294" s="4"/>
      <c r="G294" s="12"/>
    </row>
    <row r="295" spans="6:7" ht="15.75" customHeight="1">
      <c r="F295" s="4"/>
      <c r="G295" s="12"/>
    </row>
    <row r="296" spans="6:7" ht="15.75" customHeight="1">
      <c r="F296" s="4"/>
      <c r="G296" s="12"/>
    </row>
    <row r="297" spans="6:7" ht="15.75" customHeight="1">
      <c r="F297" s="4"/>
      <c r="G297" s="12"/>
    </row>
    <row r="298" spans="6:7" ht="15.75" customHeight="1">
      <c r="F298" s="4"/>
      <c r="G298" s="12"/>
    </row>
    <row r="299" spans="6:7" ht="15.75" customHeight="1">
      <c r="F299" s="4"/>
      <c r="G299" s="12"/>
    </row>
    <row r="300" spans="6:7" ht="15.75" customHeight="1">
      <c r="F300" s="4"/>
      <c r="G300" s="12"/>
    </row>
    <row r="301" spans="6:7" ht="15.75" customHeight="1">
      <c r="F301" s="4"/>
      <c r="G301" s="12"/>
    </row>
    <row r="302" spans="6:7" ht="15.75" customHeight="1">
      <c r="F302" s="4"/>
      <c r="G302" s="12"/>
    </row>
    <row r="303" spans="6:7" ht="15.75" customHeight="1">
      <c r="F303" s="4"/>
      <c r="G303" s="12"/>
    </row>
    <row r="304" spans="6:7" ht="15.75" customHeight="1">
      <c r="F304" s="4"/>
      <c r="G304" s="12"/>
    </row>
    <row r="305" spans="6:7" ht="15.75" customHeight="1">
      <c r="F305" s="4"/>
      <c r="G305" s="12"/>
    </row>
    <row r="306" spans="6:7" ht="15.75" customHeight="1">
      <c r="F306" s="4"/>
      <c r="G306" s="12"/>
    </row>
    <row r="307" spans="6:7" ht="15.75" customHeight="1">
      <c r="F307" s="4"/>
      <c r="G307" s="12"/>
    </row>
    <row r="308" spans="6:7" ht="15.75" customHeight="1">
      <c r="F308" s="4"/>
      <c r="G308" s="12"/>
    </row>
    <row r="309" spans="6:7" ht="15.75" customHeight="1">
      <c r="F309" s="4"/>
      <c r="G309" s="12"/>
    </row>
    <row r="310" spans="6:7" ht="15.75" customHeight="1">
      <c r="F310" s="4"/>
      <c r="G310" s="12"/>
    </row>
    <row r="311" spans="6:7" ht="15.75" customHeight="1">
      <c r="F311" s="4"/>
      <c r="G311" s="12"/>
    </row>
    <row r="312" spans="6:7" ht="15.75" customHeight="1">
      <c r="F312" s="4"/>
      <c r="G312" s="12"/>
    </row>
    <row r="313" spans="6:7" ht="15.75" customHeight="1">
      <c r="F313" s="4"/>
      <c r="G313" s="12"/>
    </row>
    <row r="314" spans="6:7" ht="15.75" customHeight="1">
      <c r="F314" s="4"/>
      <c r="G314" s="12"/>
    </row>
    <row r="315" spans="6:7" ht="15.75" customHeight="1">
      <c r="F315" s="4"/>
      <c r="G315" s="12"/>
    </row>
    <row r="316" spans="6:7" ht="15.75" customHeight="1">
      <c r="F316" s="4"/>
      <c r="G316" s="12"/>
    </row>
    <row r="317" spans="6:7" ht="15.75" customHeight="1">
      <c r="F317" s="4"/>
      <c r="G317" s="12"/>
    </row>
    <row r="318" spans="6:7" ht="15.75" customHeight="1">
      <c r="F318" s="4"/>
      <c r="G318" s="12"/>
    </row>
    <row r="319" spans="6:7" ht="15.75" customHeight="1">
      <c r="F319" s="4"/>
      <c r="G319" s="12"/>
    </row>
    <row r="320" spans="6:7" ht="15.75" customHeight="1">
      <c r="F320" s="4"/>
      <c r="G320" s="12"/>
    </row>
    <row r="321" spans="6:7" ht="15.75" customHeight="1">
      <c r="F321" s="4"/>
      <c r="G321" s="12"/>
    </row>
    <row r="322" spans="6:7" ht="15.75" customHeight="1">
      <c r="F322" s="4"/>
      <c r="G322" s="12"/>
    </row>
    <row r="323" spans="6:7" ht="15.75" customHeight="1">
      <c r="F323" s="4"/>
      <c r="G323" s="12"/>
    </row>
    <row r="324" spans="6:7" ht="15.75" customHeight="1">
      <c r="F324" s="4"/>
      <c r="G324" s="12"/>
    </row>
    <row r="325" spans="6:7" ht="15.75" customHeight="1">
      <c r="F325" s="4"/>
      <c r="G325" s="12"/>
    </row>
    <row r="326" spans="6:7" ht="15.75" customHeight="1">
      <c r="F326" s="4"/>
      <c r="G326" s="12"/>
    </row>
    <row r="327" spans="6:7" ht="15.75" customHeight="1">
      <c r="F327" s="4"/>
      <c r="G327" s="12"/>
    </row>
    <row r="328" spans="6:7" ht="15.75" customHeight="1">
      <c r="F328" s="4"/>
      <c r="G328" s="12"/>
    </row>
    <row r="329" spans="6:7" ht="15.75" customHeight="1">
      <c r="F329" s="4"/>
      <c r="G329" s="12"/>
    </row>
    <row r="330" spans="6:7" ht="15.75" customHeight="1">
      <c r="F330" s="4"/>
      <c r="G330" s="12"/>
    </row>
    <row r="331" spans="6:7" ht="15.75" customHeight="1">
      <c r="F331" s="4"/>
      <c r="G331" s="12"/>
    </row>
    <row r="332" spans="6:7" ht="15.75" customHeight="1">
      <c r="F332" s="4"/>
      <c r="G332" s="12"/>
    </row>
    <row r="333" spans="6:7" ht="15.75" customHeight="1">
      <c r="F333" s="4"/>
      <c r="G333" s="12"/>
    </row>
    <row r="334" spans="6:7" ht="15.75" customHeight="1">
      <c r="F334" s="4"/>
      <c r="G334" s="12"/>
    </row>
    <row r="335" spans="6:7" ht="15.75" customHeight="1">
      <c r="F335" s="4"/>
      <c r="G335" s="12"/>
    </row>
    <row r="336" spans="6:7" ht="15.75" customHeight="1">
      <c r="F336" s="4"/>
      <c r="G336" s="12"/>
    </row>
    <row r="337" spans="6:7" ht="15.75" customHeight="1">
      <c r="F337" s="4"/>
      <c r="G337" s="12"/>
    </row>
    <row r="338" spans="6:7" ht="15.75" customHeight="1">
      <c r="F338" s="4"/>
      <c r="G338" s="12"/>
    </row>
    <row r="339" spans="6:7" ht="15.75" customHeight="1">
      <c r="F339" s="4"/>
      <c r="G339" s="12"/>
    </row>
    <row r="340" spans="6:7" ht="15.75" customHeight="1">
      <c r="F340" s="4"/>
      <c r="G340" s="12"/>
    </row>
    <row r="341" spans="6:7" ht="15.75" customHeight="1">
      <c r="F341" s="4"/>
      <c r="G341" s="12"/>
    </row>
    <row r="342" spans="6:7" ht="15.75" customHeight="1">
      <c r="F342" s="4"/>
      <c r="G342" s="12"/>
    </row>
    <row r="343" spans="6:7" ht="15.75" customHeight="1">
      <c r="F343" s="4"/>
      <c r="G343" s="12"/>
    </row>
    <row r="344" spans="6:7" ht="15.75" customHeight="1">
      <c r="F344" s="4"/>
      <c r="G344" s="12"/>
    </row>
    <row r="345" spans="6:7" ht="15.75" customHeight="1">
      <c r="F345" s="4"/>
      <c r="G345" s="12"/>
    </row>
    <row r="346" spans="6:7" ht="15.75" customHeight="1">
      <c r="F346" s="4"/>
      <c r="G346" s="12"/>
    </row>
    <row r="347" spans="6:7" ht="15.75" customHeight="1">
      <c r="F347" s="4"/>
      <c r="G347" s="12"/>
    </row>
    <row r="348" spans="6:7" ht="15.75" customHeight="1">
      <c r="F348" s="4"/>
      <c r="G348" s="12"/>
    </row>
    <row r="349" spans="6:7" ht="15.75" customHeight="1">
      <c r="F349" s="4"/>
      <c r="G349" s="12"/>
    </row>
    <row r="350" spans="6:7" ht="15.75" customHeight="1">
      <c r="F350" s="4"/>
      <c r="G350" s="12"/>
    </row>
    <row r="351" spans="6:7" ht="15.75" customHeight="1">
      <c r="F351" s="4"/>
      <c r="G351" s="12"/>
    </row>
    <row r="352" spans="6:7" ht="15.75" customHeight="1">
      <c r="F352" s="4"/>
      <c r="G352" s="12"/>
    </row>
    <row r="353" spans="6:7" ht="15.75" customHeight="1">
      <c r="F353" s="4"/>
      <c r="G353" s="12"/>
    </row>
    <row r="354" spans="6:7" ht="15.75" customHeight="1">
      <c r="F354" s="4"/>
      <c r="G354" s="12"/>
    </row>
    <row r="355" spans="6:7" ht="15.75" customHeight="1">
      <c r="F355" s="4"/>
      <c r="G355" s="12"/>
    </row>
    <row r="356" spans="6:7" ht="15.75" customHeight="1">
      <c r="F356" s="4"/>
      <c r="G356" s="12"/>
    </row>
    <row r="357" spans="6:7" ht="15.75" customHeight="1">
      <c r="F357" s="4"/>
      <c r="G357" s="12"/>
    </row>
    <row r="358" spans="6:7" ht="15.75" customHeight="1">
      <c r="F358" s="4"/>
      <c r="G358" s="12"/>
    </row>
    <row r="359" spans="6:7" ht="15.75" customHeight="1">
      <c r="F359" s="4"/>
      <c r="G359" s="12"/>
    </row>
    <row r="360" spans="6:7" ht="15.75" customHeight="1">
      <c r="F360" s="4"/>
      <c r="G360" s="12"/>
    </row>
    <row r="361" spans="6:7" ht="15.75" customHeight="1">
      <c r="F361" s="4"/>
      <c r="G361" s="12"/>
    </row>
    <row r="362" spans="6:7" ht="15.75" customHeight="1">
      <c r="F362" s="4"/>
      <c r="G362" s="12"/>
    </row>
    <row r="363" spans="6:7" ht="15.75" customHeight="1">
      <c r="F363" s="4"/>
      <c r="G363" s="12"/>
    </row>
    <row r="364" spans="6:7" ht="15.75" customHeight="1">
      <c r="F364" s="4"/>
      <c r="G364" s="12"/>
    </row>
    <row r="365" spans="6:7" ht="15.75" customHeight="1">
      <c r="F365" s="4"/>
      <c r="G365" s="12"/>
    </row>
    <row r="366" spans="6:7" ht="15.75" customHeight="1">
      <c r="F366" s="4"/>
      <c r="G366" s="12"/>
    </row>
    <row r="367" spans="6:7" ht="15.75" customHeight="1">
      <c r="F367" s="4"/>
      <c r="G367" s="12"/>
    </row>
    <row r="368" spans="6:7" ht="15.75" customHeight="1">
      <c r="F368" s="4"/>
      <c r="G368" s="12"/>
    </row>
    <row r="369" spans="6:7" ht="15.75" customHeight="1">
      <c r="F369" s="4"/>
      <c r="G369" s="12"/>
    </row>
    <row r="370" spans="6:7" ht="15.75" customHeight="1">
      <c r="F370" s="4"/>
      <c r="G370" s="12"/>
    </row>
    <row r="371" spans="6:7" ht="15.75" customHeight="1">
      <c r="F371" s="4"/>
      <c r="G371" s="12"/>
    </row>
    <row r="372" spans="6:7" ht="15.75" customHeight="1">
      <c r="F372" s="4"/>
      <c r="G372" s="12"/>
    </row>
    <row r="373" spans="6:7" ht="15.75" customHeight="1">
      <c r="F373" s="4"/>
      <c r="G373" s="12"/>
    </row>
    <row r="374" spans="6:7" ht="15.75" customHeight="1">
      <c r="F374" s="4"/>
      <c r="G374" s="12"/>
    </row>
    <row r="375" spans="6:7" ht="15.75" customHeight="1">
      <c r="F375" s="4"/>
      <c r="G375" s="12"/>
    </row>
    <row r="376" spans="6:7" ht="15.75" customHeight="1">
      <c r="F376" s="4"/>
      <c r="G376" s="12"/>
    </row>
    <row r="377" spans="6:7" ht="15.75" customHeight="1">
      <c r="F377" s="4"/>
      <c r="G377" s="12"/>
    </row>
    <row r="378" spans="6:7" ht="15.75" customHeight="1">
      <c r="F378" s="4"/>
      <c r="G378" s="12"/>
    </row>
    <row r="379" spans="6:7" ht="15.75" customHeight="1">
      <c r="F379" s="4"/>
      <c r="G379" s="12"/>
    </row>
    <row r="380" spans="6:7" ht="15.75" customHeight="1">
      <c r="F380" s="4"/>
      <c r="G380" s="12"/>
    </row>
    <row r="381" spans="6:7" ht="15.75" customHeight="1">
      <c r="F381" s="4"/>
      <c r="G381" s="12"/>
    </row>
    <row r="382" spans="6:7" ht="15.75" customHeight="1">
      <c r="F382" s="4"/>
      <c r="G382" s="12"/>
    </row>
    <row r="383" spans="6:7" ht="15.75" customHeight="1">
      <c r="F383" s="4"/>
      <c r="G383" s="12"/>
    </row>
    <row r="384" spans="6:7" ht="15.75" customHeight="1">
      <c r="F384" s="4"/>
      <c r="G384" s="12"/>
    </row>
    <row r="385" spans="6:7" ht="15.75" customHeight="1">
      <c r="F385" s="4"/>
      <c r="G385" s="12"/>
    </row>
    <row r="386" spans="6:7" ht="15.75" customHeight="1">
      <c r="F386" s="4"/>
      <c r="G386" s="12"/>
    </row>
    <row r="387" spans="6:7" ht="15.75" customHeight="1">
      <c r="F387" s="4"/>
      <c r="G387" s="12"/>
    </row>
    <row r="388" spans="6:7" ht="15.75" customHeight="1">
      <c r="F388" s="4"/>
      <c r="G388" s="12"/>
    </row>
    <row r="389" spans="6:7" ht="15.75" customHeight="1">
      <c r="F389" s="4"/>
      <c r="G389" s="12"/>
    </row>
    <row r="390" spans="6:7" ht="15.75" customHeight="1">
      <c r="F390" s="4"/>
      <c r="G390" s="12"/>
    </row>
    <row r="391" spans="6:7" ht="15.75" customHeight="1">
      <c r="F391" s="4"/>
      <c r="G391" s="12"/>
    </row>
    <row r="392" spans="6:7" ht="15.75" customHeight="1">
      <c r="F392" s="4"/>
      <c r="G392" s="12"/>
    </row>
    <row r="393" spans="6:7" ht="15.75" customHeight="1">
      <c r="F393" s="4"/>
      <c r="G393" s="12"/>
    </row>
    <row r="394" spans="6:7" ht="15.75" customHeight="1">
      <c r="F394" s="4"/>
      <c r="G394" s="12"/>
    </row>
    <row r="395" spans="6:7" ht="15.75" customHeight="1">
      <c r="F395" s="4"/>
      <c r="G395" s="12"/>
    </row>
    <row r="396" spans="6:7" ht="15.75" customHeight="1">
      <c r="F396" s="4"/>
      <c r="G396" s="12"/>
    </row>
    <row r="397" spans="6:7" ht="15.75" customHeight="1">
      <c r="F397" s="4"/>
      <c r="G397" s="12"/>
    </row>
    <row r="398" spans="6:7" ht="15.75" customHeight="1">
      <c r="F398" s="4"/>
      <c r="G398" s="12"/>
    </row>
    <row r="399" spans="6:7" ht="15.75" customHeight="1">
      <c r="F399" s="4"/>
      <c r="G399" s="12"/>
    </row>
    <row r="400" spans="6:7" ht="15.75" customHeight="1">
      <c r="F400" s="4"/>
      <c r="G400" s="12"/>
    </row>
    <row r="401" spans="6:7" ht="15.75" customHeight="1">
      <c r="F401" s="4"/>
      <c r="G401" s="12"/>
    </row>
    <row r="402" spans="6:7" ht="15.75" customHeight="1">
      <c r="F402" s="4"/>
      <c r="G402" s="12"/>
    </row>
    <row r="403" spans="6:7" ht="15.75" customHeight="1">
      <c r="F403" s="4"/>
      <c r="G403" s="12"/>
    </row>
    <row r="404" spans="6:7" ht="15.75" customHeight="1">
      <c r="F404" s="4"/>
      <c r="G404" s="12"/>
    </row>
    <row r="405" spans="6:7" ht="15.75" customHeight="1">
      <c r="F405" s="4"/>
      <c r="G405" s="12"/>
    </row>
    <row r="406" spans="6:7" ht="15.75" customHeight="1">
      <c r="F406" s="4"/>
      <c r="G406" s="12"/>
    </row>
    <row r="407" spans="6:7" ht="15.75" customHeight="1">
      <c r="F407" s="4"/>
      <c r="G407" s="12"/>
    </row>
    <row r="408" spans="6:7" ht="15.75" customHeight="1">
      <c r="F408" s="4"/>
      <c r="G408" s="12"/>
    </row>
    <row r="409" spans="6:7" ht="15.75" customHeight="1">
      <c r="F409" s="4"/>
      <c r="G409" s="12"/>
    </row>
    <row r="410" spans="6:7" ht="15.75" customHeight="1">
      <c r="F410" s="4"/>
      <c r="G410" s="12"/>
    </row>
    <row r="411" spans="6:7" ht="15.75" customHeight="1">
      <c r="F411" s="4"/>
      <c r="G411" s="12"/>
    </row>
    <row r="412" spans="6:7" ht="15.75" customHeight="1">
      <c r="F412" s="4"/>
      <c r="G412" s="12"/>
    </row>
    <row r="413" spans="6:7" ht="15.75" customHeight="1">
      <c r="F413" s="4"/>
      <c r="G413" s="12"/>
    </row>
    <row r="414" spans="6:7" ht="15.75" customHeight="1">
      <c r="F414" s="4"/>
      <c r="G414" s="12"/>
    </row>
    <row r="415" spans="6:7" ht="15.75" customHeight="1">
      <c r="F415" s="4"/>
      <c r="G415" s="12"/>
    </row>
    <row r="416" spans="6:7" ht="15.75" customHeight="1">
      <c r="F416" s="4"/>
      <c r="G416" s="12"/>
    </row>
    <row r="417" spans="6:7" ht="15.75" customHeight="1">
      <c r="F417" s="4"/>
      <c r="G417" s="12"/>
    </row>
    <row r="418" spans="6:7" ht="15.75" customHeight="1">
      <c r="F418" s="4"/>
      <c r="G418" s="12"/>
    </row>
    <row r="419" spans="6:7" ht="15.75" customHeight="1">
      <c r="F419" s="4"/>
      <c r="G419" s="12"/>
    </row>
    <row r="420" spans="6:7" ht="15.75" customHeight="1">
      <c r="F420" s="4"/>
      <c r="G420" s="12"/>
    </row>
    <row r="421" spans="6:7" ht="15.75" customHeight="1">
      <c r="F421" s="4"/>
      <c r="G421" s="12"/>
    </row>
    <row r="422" spans="6:7" ht="15.75" customHeight="1">
      <c r="F422" s="4"/>
      <c r="G422" s="12"/>
    </row>
    <row r="423" spans="6:7" ht="15.75" customHeight="1">
      <c r="F423" s="4"/>
      <c r="G423" s="12"/>
    </row>
    <row r="424" spans="6:7" ht="15.75" customHeight="1">
      <c r="F424" s="4"/>
      <c r="G424" s="12"/>
    </row>
    <row r="425" spans="6:7" ht="15.75" customHeight="1">
      <c r="F425" s="4"/>
      <c r="G425" s="12"/>
    </row>
    <row r="426" spans="6:7" ht="15.75" customHeight="1">
      <c r="F426" s="4"/>
      <c r="G426" s="12"/>
    </row>
    <row r="427" spans="6:7" ht="15.75" customHeight="1">
      <c r="F427" s="4"/>
      <c r="G427" s="12"/>
    </row>
    <row r="428" spans="6:7" ht="15.75" customHeight="1">
      <c r="F428" s="4"/>
      <c r="G428" s="12"/>
    </row>
    <row r="429" spans="6:7" ht="15.75" customHeight="1">
      <c r="F429" s="4"/>
      <c r="G429" s="12"/>
    </row>
    <row r="430" spans="6:7" ht="15.75" customHeight="1">
      <c r="F430" s="4"/>
      <c r="G430" s="12"/>
    </row>
    <row r="431" spans="6:7" ht="15.75" customHeight="1">
      <c r="F431" s="4"/>
      <c r="G431" s="12"/>
    </row>
    <row r="432" spans="6:7" ht="15.75" customHeight="1">
      <c r="F432" s="4"/>
      <c r="G432" s="12"/>
    </row>
    <row r="433" spans="6:7" ht="15.75" customHeight="1">
      <c r="F433" s="4"/>
      <c r="G433" s="12"/>
    </row>
    <row r="434" spans="6:7" ht="15.75" customHeight="1">
      <c r="F434" s="4"/>
      <c r="G434" s="12"/>
    </row>
    <row r="435" spans="6:7" ht="15.75" customHeight="1">
      <c r="F435" s="4"/>
      <c r="G435" s="12"/>
    </row>
    <row r="436" spans="6:7" ht="15.75" customHeight="1">
      <c r="F436" s="4"/>
      <c r="G436" s="12"/>
    </row>
    <row r="437" spans="6:7" ht="15.75" customHeight="1">
      <c r="F437" s="4"/>
      <c r="G437" s="12"/>
    </row>
    <row r="438" spans="6:7" ht="15.75" customHeight="1">
      <c r="F438" s="4"/>
      <c r="G438" s="12"/>
    </row>
    <row r="439" spans="6:7" ht="15.75" customHeight="1">
      <c r="F439" s="4"/>
      <c r="G439" s="12"/>
    </row>
    <row r="440" spans="6:7" ht="15.75" customHeight="1">
      <c r="F440" s="4"/>
      <c r="G440" s="12"/>
    </row>
    <row r="441" spans="6:7" ht="15.75" customHeight="1">
      <c r="F441" s="4"/>
      <c r="G441" s="12"/>
    </row>
    <row r="442" spans="6:7" ht="15.75" customHeight="1">
      <c r="F442" s="4"/>
      <c r="G442" s="12"/>
    </row>
    <row r="443" spans="6:7" ht="15.75" customHeight="1">
      <c r="F443" s="4"/>
      <c r="G443" s="12"/>
    </row>
    <row r="444" spans="6:7" ht="15.75" customHeight="1">
      <c r="F444" s="4"/>
      <c r="G444" s="12"/>
    </row>
    <row r="445" spans="6:7" ht="15.75" customHeight="1">
      <c r="F445" s="4"/>
      <c r="G445" s="12"/>
    </row>
    <row r="446" spans="6:7" ht="15.75" customHeight="1">
      <c r="F446" s="4"/>
      <c r="G446" s="12"/>
    </row>
    <row r="447" spans="6:7" ht="15.75" customHeight="1">
      <c r="F447" s="4"/>
      <c r="G447" s="12"/>
    </row>
    <row r="448" spans="6:7" ht="15.75" customHeight="1">
      <c r="F448" s="4"/>
      <c r="G448" s="12"/>
    </row>
    <row r="449" spans="6:7" ht="15.75" customHeight="1">
      <c r="F449" s="4"/>
      <c r="G449" s="12"/>
    </row>
    <row r="450" spans="6:7" ht="15.75" customHeight="1">
      <c r="F450" s="4"/>
      <c r="G450" s="12"/>
    </row>
    <row r="451" spans="6:7" ht="15.75" customHeight="1">
      <c r="F451" s="4"/>
      <c r="G451" s="12"/>
    </row>
    <row r="452" spans="6:7" ht="15.75" customHeight="1">
      <c r="F452" s="4"/>
      <c r="G452" s="12"/>
    </row>
    <row r="453" spans="6:7" ht="15.75" customHeight="1">
      <c r="F453" s="4"/>
      <c r="G453" s="12"/>
    </row>
    <row r="454" spans="6:7" ht="15.75" customHeight="1">
      <c r="F454" s="4"/>
      <c r="G454" s="12"/>
    </row>
    <row r="455" spans="6:7" ht="15.75" customHeight="1">
      <c r="F455" s="4"/>
      <c r="G455" s="12"/>
    </row>
    <row r="456" spans="6:7" ht="15.75" customHeight="1">
      <c r="F456" s="4"/>
      <c r="G456" s="12"/>
    </row>
    <row r="457" spans="6:7" ht="15.75" customHeight="1">
      <c r="F457" s="4"/>
      <c r="G457" s="12"/>
    </row>
    <row r="458" spans="6:7" ht="15.75" customHeight="1">
      <c r="F458" s="4"/>
      <c r="G458" s="12"/>
    </row>
    <row r="459" spans="6:7" ht="15.75" customHeight="1">
      <c r="F459" s="4"/>
      <c r="G459" s="12"/>
    </row>
    <row r="460" spans="6:7" ht="15.75" customHeight="1">
      <c r="F460" s="4"/>
      <c r="G460" s="12"/>
    </row>
    <row r="461" spans="6:7" ht="15.75" customHeight="1">
      <c r="F461" s="4"/>
      <c r="G461" s="12"/>
    </row>
    <row r="462" spans="6:7" ht="15.75" customHeight="1">
      <c r="F462" s="4"/>
      <c r="G462" s="12"/>
    </row>
    <row r="463" spans="6:7" ht="15.75" customHeight="1">
      <c r="F463" s="4"/>
      <c r="G463" s="12"/>
    </row>
    <row r="464" spans="6:7" ht="15.75" customHeight="1">
      <c r="F464" s="4"/>
      <c r="G464" s="12"/>
    </row>
    <row r="465" spans="6:7" ht="15.75" customHeight="1">
      <c r="F465" s="4"/>
      <c r="G465" s="12"/>
    </row>
    <row r="466" spans="6:7" ht="15.75" customHeight="1">
      <c r="F466" s="4"/>
      <c r="G466" s="12"/>
    </row>
    <row r="467" spans="6:7" ht="15.75" customHeight="1">
      <c r="F467" s="4"/>
      <c r="G467" s="12"/>
    </row>
    <row r="468" spans="6:7" ht="15.75" customHeight="1">
      <c r="F468" s="4"/>
      <c r="G468" s="12"/>
    </row>
    <row r="469" spans="6:7" ht="15.75" customHeight="1">
      <c r="F469" s="4"/>
      <c r="G469" s="12"/>
    </row>
    <row r="470" spans="6:7" ht="15.75" customHeight="1">
      <c r="F470" s="4"/>
      <c r="G470" s="12"/>
    </row>
    <row r="471" spans="6:7" ht="15.75" customHeight="1">
      <c r="F471" s="4"/>
      <c r="G471" s="12"/>
    </row>
    <row r="472" spans="6:7" ht="15.75" customHeight="1">
      <c r="F472" s="4"/>
      <c r="G472" s="12"/>
    </row>
    <row r="473" spans="6:7" ht="15.75" customHeight="1">
      <c r="F473" s="4"/>
      <c r="G473" s="12"/>
    </row>
    <row r="474" spans="6:7" ht="15.75" customHeight="1">
      <c r="F474" s="4"/>
      <c r="G474" s="12"/>
    </row>
    <row r="475" spans="6:7" ht="15.75" customHeight="1">
      <c r="F475" s="4"/>
      <c r="G475" s="12"/>
    </row>
    <row r="476" spans="6:7" ht="15.75" customHeight="1">
      <c r="F476" s="4"/>
      <c r="G476" s="12"/>
    </row>
    <row r="477" spans="6:7" ht="15.75" customHeight="1">
      <c r="F477" s="4"/>
      <c r="G477" s="12"/>
    </row>
    <row r="478" spans="6:7" ht="15.75" customHeight="1">
      <c r="F478" s="4"/>
      <c r="G478" s="12"/>
    </row>
    <row r="479" spans="6:7" ht="15.75" customHeight="1">
      <c r="F479" s="4"/>
      <c r="G479" s="12"/>
    </row>
    <row r="480" spans="6:7" ht="15.75" customHeight="1">
      <c r="F480" s="4"/>
      <c r="G480" s="12"/>
    </row>
    <row r="481" spans="6:7" ht="15.75" customHeight="1">
      <c r="F481" s="4"/>
      <c r="G481" s="12"/>
    </row>
    <row r="482" spans="6:7" ht="15.75" customHeight="1">
      <c r="F482" s="4"/>
      <c r="G482" s="12"/>
    </row>
    <row r="483" spans="6:7" ht="15.75" customHeight="1">
      <c r="F483" s="4"/>
      <c r="G483" s="12"/>
    </row>
    <row r="484" spans="6:7" ht="15.75" customHeight="1">
      <c r="F484" s="4"/>
      <c r="G484" s="12"/>
    </row>
    <row r="485" spans="6:7" ht="15.75" customHeight="1">
      <c r="F485" s="4"/>
      <c r="G485" s="12"/>
    </row>
    <row r="486" spans="6:7" ht="15.75" customHeight="1">
      <c r="F486" s="4"/>
      <c r="G486" s="12"/>
    </row>
    <row r="487" spans="6:7" ht="15.75" customHeight="1">
      <c r="F487" s="4"/>
      <c r="G487" s="12"/>
    </row>
    <row r="488" spans="6:7" ht="15.75" customHeight="1">
      <c r="F488" s="4"/>
      <c r="G488" s="12"/>
    </row>
    <row r="489" spans="6:7" ht="15.75" customHeight="1">
      <c r="F489" s="4"/>
      <c r="G489" s="12"/>
    </row>
    <row r="490" spans="6:7" ht="15.75" customHeight="1">
      <c r="F490" s="4"/>
      <c r="G490" s="12"/>
    </row>
    <row r="491" spans="6:7" ht="15.75" customHeight="1">
      <c r="F491" s="4"/>
      <c r="G491" s="12"/>
    </row>
    <row r="492" spans="6:7" ht="15.75" customHeight="1">
      <c r="F492" s="4"/>
      <c r="G492" s="12"/>
    </row>
    <row r="493" spans="6:7" ht="15.75" customHeight="1">
      <c r="F493" s="4"/>
      <c r="G493" s="12"/>
    </row>
    <row r="494" spans="6:7" ht="15.75" customHeight="1">
      <c r="F494" s="4"/>
      <c r="G494" s="12"/>
    </row>
    <row r="495" spans="6:7" ht="15.75" customHeight="1">
      <c r="F495" s="4"/>
      <c r="G495" s="12"/>
    </row>
    <row r="496" spans="6:7" ht="15.75" customHeight="1">
      <c r="F496" s="4"/>
      <c r="G496" s="12"/>
    </row>
    <row r="497" spans="6:7" ht="15.75" customHeight="1">
      <c r="F497" s="4"/>
      <c r="G497" s="12"/>
    </row>
    <row r="498" spans="6:7" ht="15.75" customHeight="1">
      <c r="F498" s="4"/>
      <c r="G498" s="12"/>
    </row>
    <row r="499" spans="6:7" ht="15.75" customHeight="1">
      <c r="F499" s="4"/>
      <c r="G499" s="12"/>
    </row>
    <row r="500" spans="6:7" ht="15.75" customHeight="1">
      <c r="F500" s="4"/>
      <c r="G500" s="12"/>
    </row>
    <row r="501" spans="6:7" ht="15.75" customHeight="1">
      <c r="F501" s="4"/>
      <c r="G501" s="12"/>
    </row>
    <row r="502" spans="6:7" ht="15.75" customHeight="1">
      <c r="F502" s="4"/>
      <c r="G502" s="12"/>
    </row>
    <row r="503" spans="6:7" ht="15.75" customHeight="1">
      <c r="F503" s="4"/>
      <c r="G503" s="12"/>
    </row>
    <row r="504" spans="6:7" ht="15.75" customHeight="1">
      <c r="F504" s="4"/>
      <c r="G504" s="12"/>
    </row>
    <row r="505" spans="6:7" ht="15.75" customHeight="1">
      <c r="F505" s="4"/>
      <c r="G505" s="12"/>
    </row>
    <row r="506" spans="6:7" ht="15.75" customHeight="1">
      <c r="F506" s="4"/>
      <c r="G506" s="12"/>
    </row>
    <row r="507" spans="6:7" ht="15.75" customHeight="1">
      <c r="F507" s="4"/>
      <c r="G507" s="12"/>
    </row>
    <row r="508" spans="6:7" ht="15.75" customHeight="1">
      <c r="F508" s="4"/>
      <c r="G508" s="12"/>
    </row>
    <row r="509" spans="6:7" ht="15.75" customHeight="1">
      <c r="F509" s="4"/>
      <c r="G509" s="12"/>
    </row>
    <row r="510" spans="6:7" ht="15.75" customHeight="1">
      <c r="F510" s="4"/>
      <c r="G510" s="12"/>
    </row>
    <row r="511" spans="6:7" ht="15.75" customHeight="1">
      <c r="F511" s="4"/>
      <c r="G511" s="12"/>
    </row>
    <row r="512" spans="6:7" ht="15.75" customHeight="1">
      <c r="F512" s="4"/>
      <c r="G512" s="12"/>
    </row>
    <row r="513" spans="6:7" ht="15.75" customHeight="1">
      <c r="F513" s="4"/>
      <c r="G513" s="12"/>
    </row>
    <row r="514" spans="6:7" ht="15.75" customHeight="1">
      <c r="F514" s="4"/>
      <c r="G514" s="12"/>
    </row>
    <row r="515" spans="6:7" ht="15.75" customHeight="1">
      <c r="F515" s="4"/>
      <c r="G515" s="12"/>
    </row>
    <row r="516" spans="6:7" ht="15.75" customHeight="1">
      <c r="F516" s="4"/>
      <c r="G516" s="12"/>
    </row>
    <row r="517" spans="6:7" ht="15.75" customHeight="1">
      <c r="F517" s="4"/>
      <c r="G517" s="12"/>
    </row>
    <row r="518" spans="6:7" ht="15.75" customHeight="1">
      <c r="F518" s="4"/>
      <c r="G518" s="12"/>
    </row>
    <row r="519" spans="6:7" ht="15.75" customHeight="1">
      <c r="F519" s="4"/>
      <c r="G519" s="12"/>
    </row>
    <row r="520" spans="6:7" ht="15.75" customHeight="1">
      <c r="F520" s="4"/>
      <c r="G520" s="12"/>
    </row>
    <row r="521" spans="6:7" ht="15.75" customHeight="1">
      <c r="F521" s="4"/>
      <c r="G521" s="12"/>
    </row>
    <row r="522" spans="6:7" ht="15.75" customHeight="1">
      <c r="F522" s="4"/>
      <c r="G522" s="12"/>
    </row>
    <row r="523" spans="6:7" ht="15.75" customHeight="1">
      <c r="F523" s="4"/>
      <c r="G523" s="12"/>
    </row>
    <row r="524" spans="6:7" ht="15.75" customHeight="1">
      <c r="F524" s="4"/>
      <c r="G524" s="12"/>
    </row>
    <row r="525" spans="6:7" ht="15.75" customHeight="1">
      <c r="F525" s="4"/>
      <c r="G525" s="12"/>
    </row>
    <row r="526" spans="6:7" ht="15.75" customHeight="1">
      <c r="F526" s="4"/>
      <c r="G526" s="12"/>
    </row>
    <row r="527" spans="6:7" ht="15.75" customHeight="1">
      <c r="F527" s="4"/>
      <c r="G527" s="12"/>
    </row>
    <row r="528" spans="6:7" ht="15.75" customHeight="1">
      <c r="F528" s="4"/>
      <c r="G528" s="12"/>
    </row>
    <row r="529" spans="6:7" ht="15.75" customHeight="1">
      <c r="F529" s="4"/>
      <c r="G529" s="12"/>
    </row>
    <row r="530" spans="6:7" ht="15.75" customHeight="1">
      <c r="F530" s="4"/>
      <c r="G530" s="12"/>
    </row>
    <row r="531" spans="6:7" ht="15.75" customHeight="1">
      <c r="F531" s="4"/>
      <c r="G531" s="12"/>
    </row>
    <row r="532" spans="6:7" ht="15.75" customHeight="1">
      <c r="F532" s="4"/>
      <c r="G532" s="12"/>
    </row>
    <row r="533" spans="6:7" ht="15.75" customHeight="1">
      <c r="F533" s="4"/>
      <c r="G533" s="12"/>
    </row>
    <row r="534" spans="6:7" ht="15.75" customHeight="1">
      <c r="F534" s="4"/>
      <c r="G534" s="12"/>
    </row>
    <row r="535" spans="6:7" ht="15.75" customHeight="1">
      <c r="F535" s="4"/>
      <c r="G535" s="12"/>
    </row>
    <row r="536" spans="6:7" ht="15.75" customHeight="1">
      <c r="F536" s="4"/>
      <c r="G536" s="12"/>
    </row>
    <row r="537" spans="6:7" ht="15.75" customHeight="1">
      <c r="F537" s="4"/>
      <c r="G537" s="12"/>
    </row>
    <row r="538" spans="6:7" ht="15.75" customHeight="1">
      <c r="F538" s="4"/>
      <c r="G538" s="12"/>
    </row>
    <row r="539" spans="6:7" ht="15.75" customHeight="1">
      <c r="F539" s="4"/>
      <c r="G539" s="12"/>
    </row>
    <row r="540" spans="6:7" ht="15.75" customHeight="1">
      <c r="F540" s="4"/>
      <c r="G540" s="12"/>
    </row>
    <row r="541" spans="6:7" ht="15.75" customHeight="1">
      <c r="F541" s="4"/>
      <c r="G541" s="12"/>
    </row>
    <row r="542" spans="6:7" ht="15.75" customHeight="1">
      <c r="F542" s="4"/>
      <c r="G542" s="12"/>
    </row>
    <row r="543" spans="6:7" ht="15.75" customHeight="1">
      <c r="F543" s="4"/>
      <c r="G543" s="12"/>
    </row>
    <row r="544" spans="6:7" ht="15.75" customHeight="1">
      <c r="F544" s="4"/>
      <c r="G544" s="12"/>
    </row>
    <row r="545" spans="6:7" ht="15.75" customHeight="1">
      <c r="F545" s="4"/>
      <c r="G545" s="12"/>
    </row>
    <row r="546" spans="6:7" ht="15.75" customHeight="1">
      <c r="F546" s="4"/>
      <c r="G546" s="12"/>
    </row>
    <row r="547" spans="6:7" ht="15.75" customHeight="1">
      <c r="F547" s="4"/>
      <c r="G547" s="12"/>
    </row>
    <row r="548" spans="6:7" ht="15.75" customHeight="1">
      <c r="F548" s="4"/>
      <c r="G548" s="12"/>
    </row>
    <row r="549" spans="6:7" ht="15.75" customHeight="1">
      <c r="F549" s="4"/>
      <c r="G549" s="12"/>
    </row>
    <row r="550" spans="6:7" ht="15.75" customHeight="1">
      <c r="F550" s="4"/>
      <c r="G550" s="12"/>
    </row>
    <row r="551" spans="6:7" ht="15.75" customHeight="1">
      <c r="F551" s="4"/>
      <c r="G551" s="12"/>
    </row>
    <row r="552" spans="6:7" ht="15.75" customHeight="1">
      <c r="F552" s="4"/>
      <c r="G552" s="12"/>
    </row>
    <row r="553" spans="6:7" ht="15.75" customHeight="1">
      <c r="F553" s="4"/>
      <c r="G553" s="12"/>
    </row>
    <row r="554" spans="6:7" ht="15.75" customHeight="1">
      <c r="F554" s="4"/>
      <c r="G554" s="12"/>
    </row>
    <row r="555" spans="6:7" ht="15.75" customHeight="1">
      <c r="F555" s="4"/>
      <c r="G555" s="12"/>
    </row>
    <row r="556" spans="6:7" ht="15.75" customHeight="1">
      <c r="F556" s="4"/>
      <c r="G556" s="12"/>
    </row>
    <row r="557" spans="6:7" ht="15.75" customHeight="1">
      <c r="F557" s="4"/>
      <c r="G557" s="12"/>
    </row>
    <row r="558" spans="6:7" ht="15.75" customHeight="1">
      <c r="F558" s="4"/>
      <c r="G558" s="12"/>
    </row>
    <row r="559" spans="6:7" ht="15.75" customHeight="1">
      <c r="F559" s="4"/>
      <c r="G559" s="12"/>
    </row>
    <row r="560" spans="6:7" ht="15.75" customHeight="1">
      <c r="F560" s="4"/>
      <c r="G560" s="12"/>
    </row>
    <row r="561" spans="6:7" ht="15.75" customHeight="1">
      <c r="F561" s="4"/>
      <c r="G561" s="12"/>
    </row>
    <row r="562" spans="6:7" ht="15.75" customHeight="1">
      <c r="F562" s="4"/>
      <c r="G562" s="12"/>
    </row>
    <row r="563" spans="6:7" ht="15.75" customHeight="1">
      <c r="F563" s="4"/>
      <c r="G563" s="12"/>
    </row>
    <row r="564" spans="6:7" ht="15.75" customHeight="1">
      <c r="F564" s="4"/>
      <c r="G564" s="12"/>
    </row>
    <row r="565" spans="6:7" ht="15.75" customHeight="1">
      <c r="F565" s="4"/>
      <c r="G565" s="12"/>
    </row>
    <row r="566" spans="6:7" ht="15.75" customHeight="1">
      <c r="F566" s="4"/>
      <c r="G566" s="12"/>
    </row>
    <row r="567" spans="6:7" ht="15.75" customHeight="1">
      <c r="F567" s="4"/>
      <c r="G567" s="12"/>
    </row>
    <row r="568" spans="6:7" ht="15.75" customHeight="1">
      <c r="F568" s="4"/>
      <c r="G568" s="12"/>
    </row>
    <row r="569" spans="6:7" ht="15.75" customHeight="1">
      <c r="F569" s="4"/>
      <c r="G569" s="12"/>
    </row>
    <row r="570" spans="6:7" ht="15.75" customHeight="1">
      <c r="F570" s="4"/>
      <c r="G570" s="12"/>
    </row>
    <row r="571" spans="6:7" ht="15.75" customHeight="1">
      <c r="F571" s="4"/>
      <c r="G571" s="12"/>
    </row>
    <row r="572" spans="6:7" ht="15.75" customHeight="1">
      <c r="F572" s="4"/>
      <c r="G572" s="12"/>
    </row>
    <row r="573" spans="6:7" ht="15.75" customHeight="1">
      <c r="F573" s="4"/>
      <c r="G573" s="12"/>
    </row>
    <row r="574" spans="6:7" ht="15.75" customHeight="1">
      <c r="F574" s="4"/>
      <c r="G574" s="12"/>
    </row>
    <row r="575" spans="6:7" ht="15.75" customHeight="1">
      <c r="F575" s="4"/>
      <c r="G575" s="12"/>
    </row>
    <row r="576" spans="6:7" ht="15.75" customHeight="1">
      <c r="F576" s="4"/>
      <c r="G576" s="12"/>
    </row>
    <row r="577" spans="6:7" ht="15.75" customHeight="1">
      <c r="F577" s="4"/>
      <c r="G577" s="12"/>
    </row>
    <row r="578" spans="6:7" ht="15.75" customHeight="1">
      <c r="F578" s="4"/>
      <c r="G578" s="12"/>
    </row>
    <row r="579" spans="6:7" ht="15.75" customHeight="1">
      <c r="F579" s="4"/>
      <c r="G579" s="12"/>
    </row>
    <row r="580" spans="6:7" ht="15.75" customHeight="1">
      <c r="F580" s="4"/>
      <c r="G580" s="12"/>
    </row>
    <row r="581" spans="6:7" ht="15.75" customHeight="1">
      <c r="F581" s="4"/>
      <c r="G581" s="12"/>
    </row>
    <row r="582" spans="6:7" ht="15.75" customHeight="1">
      <c r="F582" s="4"/>
      <c r="G582" s="12"/>
    </row>
    <row r="583" spans="6:7" ht="15.75" customHeight="1">
      <c r="F583" s="4"/>
      <c r="G583" s="12"/>
    </row>
    <row r="584" spans="6:7" ht="15.75" customHeight="1">
      <c r="F584" s="4"/>
      <c r="G584" s="12"/>
    </row>
    <row r="585" spans="6:7" ht="15.75" customHeight="1">
      <c r="F585" s="4"/>
      <c r="G585" s="12"/>
    </row>
    <row r="586" spans="6:7" ht="15.75" customHeight="1">
      <c r="F586" s="4"/>
      <c r="G586" s="12"/>
    </row>
    <row r="587" spans="6:7" ht="15.75" customHeight="1">
      <c r="F587" s="4"/>
      <c r="G587" s="12"/>
    </row>
    <row r="588" spans="6:7" ht="15.75" customHeight="1">
      <c r="F588" s="4"/>
      <c r="G588" s="12"/>
    </row>
    <row r="589" spans="6:7" ht="15.75" customHeight="1">
      <c r="F589" s="4"/>
      <c r="G589" s="12"/>
    </row>
    <row r="590" spans="6:7" ht="15.75" customHeight="1">
      <c r="F590" s="4"/>
      <c r="G590" s="12"/>
    </row>
    <row r="591" spans="6:7" ht="15.75" customHeight="1">
      <c r="F591" s="4"/>
      <c r="G591" s="12"/>
    </row>
    <row r="592" spans="6:7" ht="15.75" customHeight="1">
      <c r="F592" s="4"/>
      <c r="G592" s="12"/>
    </row>
    <row r="593" spans="6:7" ht="15.75" customHeight="1">
      <c r="F593" s="4"/>
      <c r="G593" s="12"/>
    </row>
    <row r="594" spans="6:7" ht="15.75" customHeight="1">
      <c r="F594" s="4"/>
      <c r="G594" s="12"/>
    </row>
    <row r="595" spans="6:7" ht="15.75" customHeight="1">
      <c r="F595" s="4"/>
      <c r="G595" s="12"/>
    </row>
    <row r="596" spans="6:7" ht="15.75" customHeight="1">
      <c r="F596" s="4"/>
      <c r="G596" s="12"/>
    </row>
    <row r="597" spans="6:7" ht="15.75" customHeight="1">
      <c r="F597" s="4"/>
      <c r="G597" s="12"/>
    </row>
    <row r="598" spans="6:7" ht="15.75" customHeight="1">
      <c r="F598" s="4"/>
      <c r="G598" s="12"/>
    </row>
    <row r="599" spans="6:7" ht="15.75" customHeight="1">
      <c r="F599" s="4"/>
      <c r="G599" s="12"/>
    </row>
    <row r="600" spans="6:7" ht="15.75" customHeight="1">
      <c r="F600" s="4"/>
      <c r="G600" s="12"/>
    </row>
    <row r="601" spans="6:7" ht="15.75" customHeight="1">
      <c r="F601" s="4"/>
      <c r="G601" s="12"/>
    </row>
    <row r="602" spans="6:7" ht="15.75" customHeight="1">
      <c r="F602" s="4"/>
      <c r="G602" s="12"/>
    </row>
    <row r="603" spans="6:7" ht="15.75" customHeight="1">
      <c r="F603" s="4"/>
      <c r="G603" s="12"/>
    </row>
    <row r="604" spans="6:7" ht="15.75" customHeight="1">
      <c r="F604" s="4"/>
      <c r="G604" s="12"/>
    </row>
    <row r="605" spans="6:7" ht="15.75" customHeight="1">
      <c r="F605" s="4"/>
      <c r="G605" s="12"/>
    </row>
    <row r="606" spans="6:7" ht="15.75" customHeight="1">
      <c r="F606" s="4"/>
      <c r="G606" s="12"/>
    </row>
    <row r="607" spans="6:7" ht="15.75" customHeight="1">
      <c r="F607" s="4"/>
      <c r="G607" s="12"/>
    </row>
    <row r="608" spans="6:7" ht="15.75" customHeight="1">
      <c r="F608" s="4"/>
      <c r="G608" s="12"/>
    </row>
    <row r="609" spans="6:7" ht="15.75" customHeight="1">
      <c r="F609" s="4"/>
      <c r="G609" s="12"/>
    </row>
    <row r="610" spans="6:7" ht="15.75" customHeight="1">
      <c r="F610" s="4"/>
      <c r="G610" s="12"/>
    </row>
    <row r="611" spans="6:7" ht="15.75" customHeight="1">
      <c r="F611" s="4"/>
      <c r="G611" s="12"/>
    </row>
    <row r="612" spans="6:7" ht="15.75" customHeight="1">
      <c r="F612" s="4"/>
      <c r="G612" s="12"/>
    </row>
    <row r="613" spans="6:7" ht="15.75" customHeight="1">
      <c r="F613" s="4"/>
      <c r="G613" s="12"/>
    </row>
    <row r="614" spans="6:7" ht="15.75" customHeight="1">
      <c r="F614" s="4"/>
      <c r="G614" s="12"/>
    </row>
    <row r="615" spans="6:7" ht="15.75" customHeight="1">
      <c r="F615" s="4"/>
      <c r="G615" s="12"/>
    </row>
    <row r="616" spans="6:7" ht="15.75" customHeight="1">
      <c r="F616" s="4"/>
      <c r="G616" s="12"/>
    </row>
    <row r="617" spans="6:7" ht="15.75" customHeight="1">
      <c r="F617" s="4"/>
      <c r="G617" s="12"/>
    </row>
    <row r="618" spans="6:7" ht="15.75" customHeight="1">
      <c r="F618" s="4"/>
      <c r="G618" s="12"/>
    </row>
    <row r="619" spans="6:7" ht="15.75" customHeight="1">
      <c r="F619" s="4"/>
      <c r="G619" s="12"/>
    </row>
    <row r="620" spans="6:7" ht="15.75" customHeight="1">
      <c r="F620" s="4"/>
      <c r="G620" s="12"/>
    </row>
    <row r="621" spans="6:7" ht="15.75" customHeight="1">
      <c r="F621" s="4"/>
      <c r="G621" s="12"/>
    </row>
    <row r="622" spans="6:7" ht="15.75" customHeight="1">
      <c r="F622" s="4"/>
      <c r="G622" s="12"/>
    </row>
    <row r="623" spans="6:7" ht="15.75" customHeight="1">
      <c r="F623" s="4"/>
      <c r="G623" s="12"/>
    </row>
    <row r="624" spans="6:7" ht="15.75" customHeight="1">
      <c r="F624" s="4"/>
      <c r="G624" s="12"/>
    </row>
    <row r="625" spans="6:7" ht="15.75" customHeight="1">
      <c r="F625" s="4"/>
      <c r="G625" s="12"/>
    </row>
    <row r="626" spans="6:7" ht="15.75" customHeight="1">
      <c r="F626" s="4"/>
      <c r="G626" s="12"/>
    </row>
    <row r="627" spans="6:7" ht="15.75" customHeight="1">
      <c r="F627" s="4"/>
      <c r="G627" s="12"/>
    </row>
    <row r="628" spans="6:7" ht="15.75" customHeight="1">
      <c r="F628" s="4"/>
      <c r="G628" s="12"/>
    </row>
    <row r="629" spans="6:7" ht="15.75" customHeight="1">
      <c r="F629" s="4"/>
      <c r="G629" s="12"/>
    </row>
    <row r="630" spans="6:7" ht="15.75" customHeight="1">
      <c r="F630" s="4"/>
      <c r="G630" s="12"/>
    </row>
    <row r="631" spans="6:7" ht="15.75" customHeight="1">
      <c r="F631" s="4"/>
      <c r="G631" s="12"/>
    </row>
    <row r="632" spans="6:7" ht="15.75" customHeight="1">
      <c r="F632" s="4"/>
      <c r="G632" s="12"/>
    </row>
    <row r="633" spans="6:7" ht="15.75" customHeight="1">
      <c r="F633" s="4"/>
      <c r="G633" s="12"/>
    </row>
    <row r="634" spans="6:7" ht="15.75" customHeight="1">
      <c r="F634" s="4"/>
      <c r="G634" s="12"/>
    </row>
    <row r="635" spans="6:7" ht="15.75" customHeight="1">
      <c r="F635" s="4"/>
      <c r="G635" s="12"/>
    </row>
    <row r="636" spans="6:7" ht="15.75" customHeight="1">
      <c r="F636" s="4"/>
      <c r="G636" s="12"/>
    </row>
    <row r="637" spans="6:7" ht="15.75" customHeight="1">
      <c r="F637" s="4"/>
      <c r="G637" s="12"/>
    </row>
    <row r="638" spans="6:7" ht="15.75" customHeight="1">
      <c r="F638" s="4"/>
      <c r="G638" s="12"/>
    </row>
    <row r="639" spans="6:7" ht="15.75" customHeight="1">
      <c r="F639" s="4"/>
      <c r="G639" s="12"/>
    </row>
    <row r="640" spans="6:7" ht="15.75" customHeight="1">
      <c r="F640" s="4"/>
      <c r="G640" s="12"/>
    </row>
    <row r="641" spans="6:7" ht="15.75" customHeight="1">
      <c r="F641" s="4"/>
      <c r="G641" s="12"/>
    </row>
    <row r="642" spans="6:7" ht="15.75" customHeight="1">
      <c r="F642" s="4"/>
      <c r="G642" s="12"/>
    </row>
    <row r="643" spans="6:7" ht="15.75" customHeight="1">
      <c r="F643" s="4"/>
      <c r="G643" s="12"/>
    </row>
    <row r="644" spans="6:7" ht="15.75" customHeight="1">
      <c r="F644" s="4"/>
      <c r="G644" s="12"/>
    </row>
    <row r="645" spans="6:7" ht="15.75" customHeight="1">
      <c r="F645" s="4"/>
      <c r="G645" s="12"/>
    </row>
    <row r="646" spans="6:7" ht="15.75" customHeight="1">
      <c r="F646" s="4"/>
      <c r="G646" s="12"/>
    </row>
    <row r="647" spans="6:7" ht="15.75" customHeight="1">
      <c r="F647" s="4"/>
      <c r="G647" s="12"/>
    </row>
    <row r="648" spans="6:7" ht="15.75" customHeight="1">
      <c r="F648" s="4"/>
      <c r="G648" s="12"/>
    </row>
    <row r="649" spans="6:7" ht="15.75" customHeight="1">
      <c r="F649" s="4"/>
      <c r="G649" s="12"/>
    </row>
    <row r="650" spans="6:7" ht="15.75" customHeight="1">
      <c r="F650" s="4"/>
      <c r="G650" s="12"/>
    </row>
    <row r="651" spans="6:7" ht="15.75" customHeight="1">
      <c r="F651" s="4"/>
      <c r="G651" s="12"/>
    </row>
    <row r="652" spans="6:7" ht="15.75" customHeight="1">
      <c r="F652" s="4"/>
      <c r="G652" s="12"/>
    </row>
    <row r="653" spans="6:7" ht="15.75" customHeight="1">
      <c r="F653" s="4"/>
      <c r="G653" s="12"/>
    </row>
    <row r="654" spans="6:7" ht="15.75" customHeight="1">
      <c r="F654" s="4"/>
      <c r="G654" s="12"/>
    </row>
    <row r="655" spans="6:7" ht="15.75" customHeight="1">
      <c r="F655" s="4"/>
      <c r="G655" s="12"/>
    </row>
    <row r="656" spans="6:7" ht="15.75" customHeight="1">
      <c r="F656" s="4"/>
      <c r="G656" s="12"/>
    </row>
    <row r="657" spans="6:7" ht="15.75" customHeight="1">
      <c r="F657" s="4"/>
      <c r="G657" s="12"/>
    </row>
    <row r="658" spans="6:7" ht="15.75" customHeight="1">
      <c r="F658" s="4"/>
      <c r="G658" s="12"/>
    </row>
    <row r="659" spans="6:7" ht="15.75" customHeight="1">
      <c r="F659" s="4"/>
      <c r="G659" s="12"/>
    </row>
    <row r="660" spans="6:7" ht="15.75" customHeight="1">
      <c r="F660" s="4"/>
      <c r="G660" s="12"/>
    </row>
    <row r="661" spans="6:7" ht="15.75" customHeight="1">
      <c r="F661" s="4"/>
      <c r="G661" s="12"/>
    </row>
    <row r="662" spans="6:7" ht="15.75" customHeight="1">
      <c r="F662" s="4"/>
      <c r="G662" s="12"/>
    </row>
    <row r="663" spans="6:7" ht="15.75" customHeight="1">
      <c r="F663" s="4"/>
      <c r="G663" s="12"/>
    </row>
    <row r="664" spans="6:7" ht="15.75" customHeight="1">
      <c r="F664" s="4"/>
      <c r="G664" s="12"/>
    </row>
    <row r="665" spans="6:7" ht="15.75" customHeight="1">
      <c r="F665" s="4"/>
      <c r="G665" s="12"/>
    </row>
    <row r="666" spans="6:7" ht="15.75" customHeight="1">
      <c r="F666" s="4"/>
      <c r="G666" s="12"/>
    </row>
    <row r="667" spans="6:7" ht="15.75" customHeight="1">
      <c r="F667" s="4"/>
      <c r="G667" s="12"/>
    </row>
    <row r="668" spans="6:7" ht="15.75" customHeight="1">
      <c r="F668" s="4"/>
      <c r="G668" s="12"/>
    </row>
    <row r="669" spans="6:7" ht="15.75" customHeight="1">
      <c r="F669" s="4"/>
      <c r="G669" s="12"/>
    </row>
    <row r="670" spans="6:7" ht="15.75" customHeight="1">
      <c r="F670" s="4"/>
      <c r="G670" s="12"/>
    </row>
    <row r="671" spans="6:7" ht="15.75" customHeight="1">
      <c r="F671" s="4"/>
      <c r="G671" s="12"/>
    </row>
    <row r="672" spans="6:7" ht="15.75" customHeight="1">
      <c r="F672" s="4"/>
      <c r="G672" s="12"/>
    </row>
    <row r="673" spans="6:7" ht="15.75" customHeight="1">
      <c r="F673" s="4"/>
      <c r="G673" s="12"/>
    </row>
    <row r="674" spans="6:7" ht="15.75" customHeight="1">
      <c r="F674" s="4"/>
      <c r="G674" s="12"/>
    </row>
    <row r="675" spans="6:7" ht="15.75" customHeight="1">
      <c r="F675" s="4"/>
      <c r="G675" s="12"/>
    </row>
    <row r="676" spans="6:7" ht="15.75" customHeight="1">
      <c r="F676" s="4"/>
      <c r="G676" s="12"/>
    </row>
    <row r="677" spans="6:7" ht="15.75" customHeight="1">
      <c r="F677" s="4"/>
      <c r="G677" s="12"/>
    </row>
    <row r="678" spans="6:7" ht="15.75" customHeight="1">
      <c r="F678" s="4"/>
      <c r="G678" s="12"/>
    </row>
    <row r="679" spans="6:7" ht="15.75" customHeight="1">
      <c r="F679" s="4"/>
      <c r="G679" s="12"/>
    </row>
    <row r="680" spans="6:7" ht="15.75" customHeight="1">
      <c r="F680" s="4"/>
      <c r="G680" s="12"/>
    </row>
    <row r="681" spans="6:7" ht="15.75" customHeight="1">
      <c r="F681" s="4"/>
      <c r="G681" s="12"/>
    </row>
    <row r="682" spans="6:7" ht="15.75" customHeight="1">
      <c r="F682" s="4"/>
      <c r="G682" s="12"/>
    </row>
    <row r="683" spans="6:7" ht="15.75" customHeight="1">
      <c r="F683" s="4"/>
      <c r="G683" s="12"/>
    </row>
    <row r="684" spans="6:7" ht="15.75" customHeight="1">
      <c r="F684" s="4"/>
      <c r="G684" s="12"/>
    </row>
    <row r="685" spans="6:7" ht="15.75" customHeight="1">
      <c r="F685" s="4"/>
      <c r="G685" s="12"/>
    </row>
    <row r="686" spans="6:7" ht="15.75" customHeight="1">
      <c r="F686" s="4"/>
      <c r="G686" s="12"/>
    </row>
    <row r="687" spans="6:7" ht="15.75" customHeight="1">
      <c r="F687" s="4"/>
      <c r="G687" s="12"/>
    </row>
    <row r="688" spans="6:7" ht="15.75" customHeight="1">
      <c r="F688" s="4"/>
      <c r="G688" s="12"/>
    </row>
    <row r="689" spans="6:7" ht="15.75" customHeight="1">
      <c r="F689" s="4"/>
      <c r="G689" s="12"/>
    </row>
    <row r="690" spans="6:7" ht="15.75" customHeight="1">
      <c r="F690" s="4"/>
      <c r="G690" s="12"/>
    </row>
    <row r="691" spans="6:7" ht="15.75" customHeight="1">
      <c r="F691" s="4"/>
      <c r="G691" s="12"/>
    </row>
    <row r="692" spans="6:7" ht="15.75" customHeight="1">
      <c r="F692" s="4"/>
      <c r="G692" s="12"/>
    </row>
    <row r="693" spans="6:7" ht="15.75" customHeight="1">
      <c r="F693" s="4"/>
      <c r="G693" s="12"/>
    </row>
    <row r="694" spans="6:7" ht="15.75" customHeight="1">
      <c r="F694" s="4"/>
      <c r="G694" s="12"/>
    </row>
    <row r="695" spans="6:7" ht="15.75" customHeight="1">
      <c r="F695" s="4"/>
      <c r="G695" s="12"/>
    </row>
    <row r="696" spans="6:7" ht="15.75" customHeight="1">
      <c r="F696" s="4"/>
      <c r="G696" s="12"/>
    </row>
    <row r="697" spans="6:7" ht="15.75" customHeight="1">
      <c r="F697" s="4"/>
      <c r="G697" s="12"/>
    </row>
    <row r="698" spans="6:7" ht="15.75" customHeight="1">
      <c r="F698" s="4"/>
      <c r="G698" s="12"/>
    </row>
    <row r="699" spans="6:7" ht="15.75" customHeight="1">
      <c r="F699" s="4"/>
      <c r="G699" s="12"/>
    </row>
    <row r="700" spans="6:7" ht="15.75" customHeight="1">
      <c r="F700" s="4"/>
      <c r="G700" s="12"/>
    </row>
    <row r="701" spans="6:7" ht="15.75" customHeight="1">
      <c r="F701" s="4"/>
      <c r="G701" s="12"/>
    </row>
    <row r="702" spans="6:7" ht="15.75" customHeight="1">
      <c r="F702" s="4"/>
      <c r="G702" s="12"/>
    </row>
    <row r="703" spans="6:7" ht="15.75" customHeight="1">
      <c r="F703" s="4"/>
      <c r="G703" s="12"/>
    </row>
    <row r="704" spans="6:7" ht="15.75" customHeight="1">
      <c r="F704" s="4"/>
      <c r="G704" s="12"/>
    </row>
    <row r="705" spans="6:7" ht="15.75" customHeight="1">
      <c r="F705" s="4"/>
      <c r="G705" s="12"/>
    </row>
    <row r="706" spans="6:7" ht="15.75" customHeight="1">
      <c r="F706" s="4"/>
      <c r="G706" s="12"/>
    </row>
    <row r="707" spans="6:7" ht="15.75" customHeight="1">
      <c r="F707" s="4"/>
      <c r="G707" s="12"/>
    </row>
    <row r="708" spans="6:7" ht="15.75" customHeight="1">
      <c r="F708" s="4"/>
      <c r="G708" s="12"/>
    </row>
    <row r="709" spans="6:7" ht="15.75" customHeight="1">
      <c r="F709" s="4"/>
      <c r="G709" s="12"/>
    </row>
    <row r="710" spans="6:7" ht="15.75" customHeight="1">
      <c r="F710" s="4"/>
      <c r="G710" s="12"/>
    </row>
    <row r="711" spans="6:7" ht="15.75" customHeight="1">
      <c r="F711" s="4"/>
      <c r="G711" s="12"/>
    </row>
    <row r="712" spans="6:7" ht="15.75" customHeight="1">
      <c r="F712" s="4"/>
      <c r="G712" s="12"/>
    </row>
    <row r="713" spans="6:7" ht="15.75" customHeight="1">
      <c r="F713" s="4"/>
      <c r="G713" s="12"/>
    </row>
    <row r="714" spans="6:7" ht="15.75" customHeight="1">
      <c r="F714" s="4"/>
      <c r="G714" s="12"/>
    </row>
    <row r="715" spans="6:7" ht="15.75" customHeight="1">
      <c r="F715" s="4"/>
      <c r="G715" s="12"/>
    </row>
    <row r="716" spans="6:7" ht="15.75" customHeight="1">
      <c r="F716" s="4"/>
      <c r="G716" s="12"/>
    </row>
    <row r="717" spans="6:7" ht="15.75" customHeight="1">
      <c r="F717" s="4"/>
      <c r="G717" s="12"/>
    </row>
    <row r="718" spans="6:7" ht="15.75" customHeight="1">
      <c r="F718" s="4"/>
      <c r="G718" s="12"/>
    </row>
    <row r="719" spans="6:7" ht="15.75" customHeight="1">
      <c r="F719" s="4"/>
      <c r="G719" s="12"/>
    </row>
    <row r="720" spans="6:7" ht="15.75" customHeight="1">
      <c r="F720" s="4"/>
      <c r="G720" s="12"/>
    </row>
    <row r="721" spans="6:7" ht="15.75" customHeight="1">
      <c r="F721" s="4"/>
      <c r="G721" s="12"/>
    </row>
    <row r="722" spans="6:7" ht="15.75" customHeight="1">
      <c r="F722" s="4"/>
      <c r="G722" s="12"/>
    </row>
    <row r="723" spans="6:7" ht="15.75" customHeight="1">
      <c r="F723" s="4"/>
      <c r="G723" s="12"/>
    </row>
    <row r="724" spans="6:7" ht="15.75" customHeight="1">
      <c r="F724" s="4"/>
      <c r="G724" s="12"/>
    </row>
    <row r="725" spans="6:7" ht="15.75" customHeight="1">
      <c r="F725" s="4"/>
      <c r="G725" s="12"/>
    </row>
    <row r="726" spans="6:7" ht="15.75" customHeight="1">
      <c r="F726" s="4"/>
      <c r="G726" s="12"/>
    </row>
    <row r="727" spans="6:7" ht="15.75" customHeight="1">
      <c r="F727" s="4"/>
      <c r="G727" s="12"/>
    </row>
    <row r="728" spans="6:7" ht="15.75" customHeight="1">
      <c r="F728" s="4"/>
      <c r="G728" s="12"/>
    </row>
    <row r="729" spans="6:7" ht="15.75" customHeight="1">
      <c r="F729" s="4"/>
      <c r="G729" s="12"/>
    </row>
    <row r="730" spans="6:7" ht="15.75" customHeight="1">
      <c r="F730" s="4"/>
      <c r="G730" s="12"/>
    </row>
    <row r="731" spans="6:7" ht="15.75" customHeight="1">
      <c r="F731" s="4"/>
      <c r="G731" s="12"/>
    </row>
    <row r="732" spans="6:7" ht="15.75" customHeight="1">
      <c r="F732" s="4"/>
      <c r="G732" s="12"/>
    </row>
    <row r="733" spans="6:7" ht="15.75" customHeight="1">
      <c r="F733" s="4"/>
      <c r="G733" s="12"/>
    </row>
    <row r="734" spans="6:7" ht="15.75" customHeight="1">
      <c r="F734" s="4"/>
      <c r="G734" s="12"/>
    </row>
    <row r="735" spans="6:7" ht="15.75" customHeight="1">
      <c r="F735" s="4"/>
      <c r="G735" s="12"/>
    </row>
    <row r="736" spans="6:7" ht="15.75" customHeight="1">
      <c r="F736" s="4"/>
      <c r="G736" s="12"/>
    </row>
    <row r="737" spans="6:7" ht="15.75" customHeight="1">
      <c r="F737" s="4"/>
      <c r="G737" s="12"/>
    </row>
    <row r="738" spans="6:7" ht="15.75" customHeight="1">
      <c r="F738" s="4"/>
      <c r="G738" s="12"/>
    </row>
    <row r="739" spans="6:7" ht="15.75" customHeight="1">
      <c r="F739" s="4"/>
      <c r="G739" s="12"/>
    </row>
    <row r="740" spans="6:7" ht="15.75" customHeight="1">
      <c r="F740" s="4"/>
      <c r="G740" s="12"/>
    </row>
    <row r="741" spans="6:7" ht="15.75" customHeight="1">
      <c r="F741" s="4"/>
      <c r="G741" s="12"/>
    </row>
    <row r="742" spans="6:7" ht="15.75" customHeight="1">
      <c r="F742" s="4"/>
      <c r="G742" s="12"/>
    </row>
    <row r="743" spans="6:7" ht="15.75" customHeight="1">
      <c r="F743" s="4"/>
      <c r="G743" s="12"/>
    </row>
    <row r="744" spans="6:7" ht="15.75" customHeight="1">
      <c r="F744" s="4"/>
      <c r="G744" s="12"/>
    </row>
    <row r="745" spans="6:7" ht="15.75" customHeight="1">
      <c r="F745" s="4"/>
      <c r="G745" s="12"/>
    </row>
    <row r="746" spans="6:7" ht="15.75" customHeight="1">
      <c r="F746" s="4"/>
      <c r="G746" s="12"/>
    </row>
    <row r="747" spans="6:7" ht="15.75" customHeight="1">
      <c r="F747" s="4"/>
      <c r="G747" s="12"/>
    </row>
    <row r="748" spans="6:7" ht="15.75" customHeight="1">
      <c r="F748" s="4"/>
      <c r="G748" s="12"/>
    </row>
    <row r="749" spans="6:7" ht="15.75" customHeight="1">
      <c r="F749" s="4"/>
      <c r="G749" s="12"/>
    </row>
    <row r="750" spans="6:7" ht="15.75" customHeight="1">
      <c r="F750" s="4"/>
      <c r="G750" s="12"/>
    </row>
    <row r="751" spans="6:7" ht="15.75" customHeight="1">
      <c r="F751" s="4"/>
      <c r="G751" s="12"/>
    </row>
    <row r="752" spans="6:7" ht="15.75" customHeight="1">
      <c r="F752" s="4"/>
      <c r="G752" s="12"/>
    </row>
    <row r="753" spans="6:7" ht="15.75" customHeight="1">
      <c r="F753" s="4"/>
      <c r="G753" s="12"/>
    </row>
    <row r="754" spans="6:7" ht="15.75" customHeight="1">
      <c r="F754" s="4"/>
      <c r="G754" s="12"/>
    </row>
    <row r="755" spans="6:7" ht="15.75" customHeight="1">
      <c r="F755" s="4"/>
      <c r="G755" s="12"/>
    </row>
    <row r="756" spans="6:7" ht="15.75" customHeight="1">
      <c r="F756" s="4"/>
      <c r="G756" s="12"/>
    </row>
    <row r="757" spans="6:7" ht="15.75" customHeight="1">
      <c r="F757" s="4"/>
      <c r="G757" s="12"/>
    </row>
    <row r="758" spans="6:7" ht="15.75" customHeight="1">
      <c r="F758" s="4"/>
      <c r="G758" s="12"/>
    </row>
    <row r="759" spans="6:7" ht="15.75" customHeight="1">
      <c r="F759" s="4"/>
      <c r="G759" s="12"/>
    </row>
    <row r="760" spans="6:7" ht="15.75" customHeight="1">
      <c r="F760" s="4"/>
      <c r="G760" s="12"/>
    </row>
    <row r="761" spans="6:7" ht="15.75" customHeight="1">
      <c r="F761" s="4"/>
      <c r="G761" s="12"/>
    </row>
    <row r="762" spans="6:7" ht="15.75" customHeight="1">
      <c r="F762" s="4"/>
      <c r="G762" s="12"/>
    </row>
    <row r="763" spans="6:7" ht="15.75" customHeight="1">
      <c r="F763" s="4"/>
      <c r="G763" s="12"/>
    </row>
    <row r="764" spans="6:7" ht="15.75" customHeight="1">
      <c r="F764" s="4"/>
      <c r="G764" s="12"/>
    </row>
    <row r="765" spans="6:7" ht="15.75" customHeight="1">
      <c r="F765" s="4"/>
      <c r="G765" s="12"/>
    </row>
    <row r="766" spans="6:7" ht="15.75" customHeight="1">
      <c r="F766" s="4"/>
      <c r="G766" s="12"/>
    </row>
    <row r="767" spans="6:7" ht="15.75" customHeight="1">
      <c r="F767" s="4"/>
      <c r="G767" s="12"/>
    </row>
    <row r="768" spans="6:7" ht="15.75" customHeight="1">
      <c r="F768" s="4"/>
      <c r="G768" s="12"/>
    </row>
    <row r="769" spans="6:7" ht="15.75" customHeight="1">
      <c r="F769" s="4"/>
      <c r="G769" s="12"/>
    </row>
    <row r="770" spans="6:7" ht="15.75" customHeight="1">
      <c r="F770" s="4"/>
      <c r="G770" s="12"/>
    </row>
    <row r="771" spans="6:7" ht="15.75" customHeight="1">
      <c r="F771" s="4"/>
      <c r="G771" s="12"/>
    </row>
    <row r="772" spans="6:7" ht="15.75" customHeight="1">
      <c r="F772" s="4"/>
      <c r="G772" s="12"/>
    </row>
    <row r="773" spans="6:7" ht="15.75" customHeight="1">
      <c r="F773" s="4"/>
      <c r="G773" s="12"/>
    </row>
    <row r="774" spans="6:7" ht="15.75" customHeight="1">
      <c r="F774" s="4"/>
      <c r="G774" s="12"/>
    </row>
    <row r="775" spans="6:7" ht="15.75" customHeight="1">
      <c r="F775" s="4"/>
      <c r="G775" s="12"/>
    </row>
    <row r="776" spans="6:7" ht="15.75" customHeight="1">
      <c r="F776" s="4"/>
      <c r="G776" s="12"/>
    </row>
    <row r="777" spans="6:7" ht="15.75" customHeight="1">
      <c r="F777" s="4"/>
      <c r="G777" s="12"/>
    </row>
    <row r="778" spans="6:7" ht="15.75" customHeight="1">
      <c r="F778" s="4"/>
      <c r="G778" s="12"/>
    </row>
    <row r="779" spans="6:7" ht="15.75" customHeight="1">
      <c r="F779" s="4"/>
      <c r="G779" s="12"/>
    </row>
    <row r="780" spans="6:7" ht="15.75" customHeight="1">
      <c r="F780" s="4"/>
      <c r="G780" s="12"/>
    </row>
    <row r="781" spans="6:7" ht="15.75" customHeight="1">
      <c r="F781" s="4"/>
      <c r="G781" s="12"/>
    </row>
    <row r="782" spans="6:7" ht="15.75" customHeight="1">
      <c r="F782" s="4"/>
      <c r="G782" s="12"/>
    </row>
    <row r="783" spans="6:7" ht="15.75" customHeight="1">
      <c r="F783" s="4"/>
      <c r="G783" s="12"/>
    </row>
    <row r="784" spans="6:7" ht="15.75" customHeight="1">
      <c r="F784" s="4"/>
      <c r="G784" s="12"/>
    </row>
    <row r="785" spans="6:7" ht="15.75" customHeight="1">
      <c r="F785" s="4"/>
      <c r="G785" s="12"/>
    </row>
    <row r="786" spans="6:7" ht="15.75" customHeight="1">
      <c r="F786" s="4"/>
      <c r="G786" s="12"/>
    </row>
    <row r="787" spans="6:7" ht="15.75" customHeight="1">
      <c r="F787" s="4"/>
      <c r="G787" s="12"/>
    </row>
    <row r="788" spans="6:7" ht="15.75" customHeight="1">
      <c r="F788" s="4"/>
      <c r="G788" s="12"/>
    </row>
    <row r="789" spans="6:7" ht="15.75" customHeight="1">
      <c r="F789" s="4"/>
      <c r="G789" s="12"/>
    </row>
    <row r="790" spans="6:7" ht="15.75" customHeight="1">
      <c r="F790" s="4"/>
      <c r="G790" s="12"/>
    </row>
    <row r="791" spans="6:7" ht="15.75" customHeight="1">
      <c r="F791" s="4"/>
      <c r="G791" s="12"/>
    </row>
    <row r="792" spans="6:7" ht="15.75" customHeight="1">
      <c r="F792" s="4"/>
      <c r="G792" s="12"/>
    </row>
    <row r="793" spans="6:7" ht="15.75" customHeight="1">
      <c r="F793" s="4"/>
      <c r="G793" s="12"/>
    </row>
    <row r="794" spans="6:7" ht="15.75" customHeight="1">
      <c r="F794" s="4"/>
      <c r="G794" s="12"/>
    </row>
    <row r="795" spans="6:7" ht="15.75" customHeight="1">
      <c r="F795" s="4"/>
      <c r="G795" s="12"/>
    </row>
    <row r="796" spans="6:7" ht="15.75" customHeight="1">
      <c r="F796" s="4"/>
      <c r="G796" s="12"/>
    </row>
    <row r="797" spans="6:7" ht="15.75" customHeight="1">
      <c r="F797" s="4"/>
      <c r="G797" s="12"/>
    </row>
    <row r="798" spans="6:7" ht="15.75" customHeight="1">
      <c r="F798" s="4"/>
      <c r="G798" s="12"/>
    </row>
    <row r="799" spans="6:7" ht="15.75" customHeight="1">
      <c r="F799" s="4"/>
      <c r="G799" s="12"/>
    </row>
    <row r="800" spans="6:7" ht="15.75" customHeight="1">
      <c r="F800" s="4"/>
      <c r="G800" s="12"/>
    </row>
    <row r="801" spans="6:7" ht="15.75" customHeight="1">
      <c r="F801" s="4"/>
      <c r="G801" s="12"/>
    </row>
    <row r="802" spans="6:7" ht="15.75" customHeight="1">
      <c r="F802" s="4"/>
      <c r="G802" s="12"/>
    </row>
    <row r="803" spans="6:7" ht="15.75" customHeight="1">
      <c r="F803" s="4"/>
      <c r="G803" s="12"/>
    </row>
    <row r="804" spans="6:7" ht="15.75" customHeight="1">
      <c r="F804" s="4"/>
      <c r="G804" s="12"/>
    </row>
    <row r="805" spans="6:7" ht="15.75" customHeight="1">
      <c r="F805" s="4"/>
      <c r="G805" s="12"/>
    </row>
    <row r="806" spans="6:7" ht="15.75" customHeight="1">
      <c r="F806" s="4"/>
      <c r="G806" s="12"/>
    </row>
    <row r="807" spans="6:7" ht="15.75" customHeight="1">
      <c r="F807" s="4"/>
      <c r="G807" s="12"/>
    </row>
    <row r="808" spans="6:7" ht="15.75" customHeight="1">
      <c r="F808" s="4"/>
      <c r="G808" s="12"/>
    </row>
    <row r="809" spans="6:7" ht="15.75" customHeight="1">
      <c r="F809" s="4"/>
      <c r="G809" s="12"/>
    </row>
    <row r="810" spans="6:7" ht="15.75" customHeight="1">
      <c r="F810" s="4"/>
      <c r="G810" s="12"/>
    </row>
    <row r="811" spans="6:7" ht="15.75" customHeight="1">
      <c r="F811" s="4"/>
      <c r="G811" s="12"/>
    </row>
    <row r="812" spans="6:7" ht="15.75" customHeight="1">
      <c r="F812" s="4"/>
      <c r="G812" s="12"/>
    </row>
    <row r="813" spans="6:7" ht="15.75" customHeight="1">
      <c r="F813" s="4"/>
      <c r="G813" s="12"/>
    </row>
    <row r="814" spans="6:7" ht="15.75" customHeight="1">
      <c r="F814" s="4"/>
      <c r="G814" s="12"/>
    </row>
    <row r="815" spans="6:7" ht="15.75" customHeight="1">
      <c r="F815" s="4"/>
      <c r="G815" s="12"/>
    </row>
    <row r="816" spans="6:7" ht="15.75" customHeight="1">
      <c r="F816" s="4"/>
      <c r="G816" s="12"/>
    </row>
    <row r="817" spans="6:7" ht="15.75" customHeight="1">
      <c r="F817" s="4"/>
      <c r="G817" s="12"/>
    </row>
    <row r="818" spans="6:7" ht="15.75" customHeight="1">
      <c r="F818" s="4"/>
      <c r="G818" s="12"/>
    </row>
    <row r="819" spans="6:7" ht="15.75" customHeight="1">
      <c r="F819" s="4"/>
      <c r="G819" s="12"/>
    </row>
    <row r="820" spans="6:7" ht="15.75" customHeight="1">
      <c r="F820" s="4"/>
      <c r="G820" s="12"/>
    </row>
    <row r="821" spans="6:7" ht="15.75" customHeight="1">
      <c r="F821" s="4"/>
      <c r="G821" s="12"/>
    </row>
    <row r="822" spans="6:7" ht="15.75" customHeight="1">
      <c r="F822" s="4"/>
      <c r="G822" s="12"/>
    </row>
    <row r="823" spans="6:7" ht="15.75" customHeight="1">
      <c r="F823" s="4"/>
      <c r="G823" s="12"/>
    </row>
    <row r="824" spans="6:7" ht="15.75" customHeight="1">
      <c r="F824" s="4"/>
      <c r="G824" s="12"/>
    </row>
    <row r="825" spans="6:7" ht="15.75" customHeight="1">
      <c r="F825" s="4"/>
      <c r="G825" s="12"/>
    </row>
    <row r="826" spans="6:7" ht="15.75" customHeight="1">
      <c r="F826" s="4"/>
      <c r="G826" s="12"/>
    </row>
    <row r="827" spans="6:7" ht="15.75" customHeight="1">
      <c r="F827" s="4"/>
      <c r="G827" s="12"/>
    </row>
    <row r="828" spans="6:7" ht="15.75" customHeight="1">
      <c r="F828" s="4"/>
      <c r="G828" s="12"/>
    </row>
    <row r="829" spans="6:7" ht="15.75" customHeight="1">
      <c r="F829" s="4"/>
      <c r="G829" s="12"/>
    </row>
    <row r="830" spans="6:7" ht="15.75" customHeight="1">
      <c r="F830" s="4"/>
      <c r="G830" s="12"/>
    </row>
    <row r="831" spans="6:7" ht="15.75" customHeight="1">
      <c r="F831" s="4"/>
      <c r="G831" s="12"/>
    </row>
    <row r="832" spans="6:7" ht="15.75" customHeight="1">
      <c r="F832" s="4"/>
      <c r="G832" s="12"/>
    </row>
    <row r="833" spans="6:7" ht="15.75" customHeight="1">
      <c r="F833" s="4"/>
      <c r="G833" s="12"/>
    </row>
    <row r="834" spans="6:7" ht="15.75" customHeight="1">
      <c r="F834" s="4"/>
      <c r="G834" s="12"/>
    </row>
    <row r="835" spans="6:7" ht="15.75" customHeight="1">
      <c r="F835" s="4"/>
      <c r="G835" s="12"/>
    </row>
    <row r="836" spans="6:7" ht="15.75" customHeight="1">
      <c r="F836" s="4"/>
      <c r="G836" s="12"/>
    </row>
    <row r="837" spans="6:7" ht="15.75" customHeight="1">
      <c r="F837" s="4"/>
      <c r="G837" s="12"/>
    </row>
    <row r="838" spans="6:7" ht="15.75" customHeight="1">
      <c r="F838" s="4"/>
      <c r="G838" s="12"/>
    </row>
    <row r="839" spans="6:7" ht="15.75" customHeight="1">
      <c r="F839" s="4"/>
      <c r="G839" s="12"/>
    </row>
    <row r="840" spans="6:7" ht="15.75" customHeight="1">
      <c r="F840" s="4"/>
      <c r="G840" s="12"/>
    </row>
    <row r="841" spans="6:7" ht="15.75" customHeight="1">
      <c r="F841" s="4"/>
      <c r="G841" s="12"/>
    </row>
    <row r="842" spans="6:7" ht="15.75" customHeight="1">
      <c r="F842" s="4"/>
      <c r="G842" s="12"/>
    </row>
    <row r="843" spans="6:7" ht="15.75" customHeight="1">
      <c r="F843" s="4"/>
      <c r="G843" s="12"/>
    </row>
    <row r="844" spans="6:7" ht="15.75" customHeight="1">
      <c r="F844" s="4"/>
      <c r="G844" s="12"/>
    </row>
    <row r="845" spans="6:7" ht="15.75" customHeight="1">
      <c r="F845" s="4"/>
      <c r="G845" s="12"/>
    </row>
    <row r="846" spans="6:7" ht="15.75" customHeight="1">
      <c r="F846" s="4"/>
      <c r="G846" s="12"/>
    </row>
    <row r="847" spans="6:7" ht="15.75" customHeight="1">
      <c r="F847" s="4"/>
      <c r="G847" s="12"/>
    </row>
    <row r="848" spans="6:7" ht="15.75" customHeight="1">
      <c r="F848" s="4"/>
      <c r="G848" s="12"/>
    </row>
    <row r="849" spans="6:7" ht="15.75" customHeight="1">
      <c r="F849" s="4"/>
      <c r="G849" s="12"/>
    </row>
    <row r="850" spans="6:7" ht="15.75" customHeight="1">
      <c r="F850" s="4"/>
      <c r="G850" s="12"/>
    </row>
    <row r="851" spans="6:7" ht="15.75" customHeight="1">
      <c r="F851" s="4"/>
      <c r="G851" s="12"/>
    </row>
    <row r="852" spans="6:7" ht="15.75" customHeight="1">
      <c r="F852" s="4"/>
      <c r="G852" s="12"/>
    </row>
    <row r="853" spans="6:7" ht="15.75" customHeight="1">
      <c r="F853" s="4"/>
      <c r="G853" s="12"/>
    </row>
    <row r="854" spans="6:7" ht="15.75" customHeight="1">
      <c r="F854" s="4"/>
      <c r="G854" s="12"/>
    </row>
    <row r="855" spans="6:7" ht="15.75" customHeight="1">
      <c r="F855" s="4"/>
      <c r="G855" s="12"/>
    </row>
    <row r="856" spans="6:7" ht="15.75" customHeight="1">
      <c r="F856" s="4"/>
      <c r="G856" s="12"/>
    </row>
    <row r="857" spans="6:7" ht="15.75" customHeight="1">
      <c r="F857" s="4"/>
      <c r="G857" s="12"/>
    </row>
    <row r="858" spans="6:7" ht="15.75" customHeight="1">
      <c r="F858" s="4"/>
      <c r="G858" s="12"/>
    </row>
    <row r="859" spans="6:7" ht="15.75" customHeight="1">
      <c r="F859" s="4"/>
      <c r="G859" s="12"/>
    </row>
    <row r="860" spans="6:7" ht="15.75" customHeight="1">
      <c r="F860" s="4"/>
      <c r="G860" s="12"/>
    </row>
    <row r="861" spans="6:7" ht="15.75" customHeight="1">
      <c r="F861" s="4"/>
      <c r="G861" s="12"/>
    </row>
    <row r="862" spans="6:7" ht="15.75" customHeight="1">
      <c r="F862" s="4"/>
      <c r="G862" s="12"/>
    </row>
    <row r="863" spans="6:7" ht="15.75" customHeight="1">
      <c r="F863" s="4"/>
      <c r="G863" s="12"/>
    </row>
    <row r="864" spans="6:7" ht="15.75" customHeight="1">
      <c r="F864" s="4"/>
      <c r="G864" s="12"/>
    </row>
    <row r="865" spans="6:7" ht="15.75" customHeight="1">
      <c r="F865" s="4"/>
      <c r="G865" s="12"/>
    </row>
    <row r="866" spans="6:7" ht="15.75" customHeight="1">
      <c r="F866" s="4"/>
      <c r="G866" s="12"/>
    </row>
    <row r="867" spans="6:7" ht="15.75" customHeight="1">
      <c r="F867" s="4"/>
      <c r="G867" s="12"/>
    </row>
    <row r="868" spans="6:7" ht="15.75" customHeight="1">
      <c r="F868" s="4"/>
      <c r="G868" s="12"/>
    </row>
    <row r="869" spans="6:7" ht="15.75" customHeight="1">
      <c r="F869" s="4"/>
      <c r="G869" s="12"/>
    </row>
    <row r="870" spans="6:7" ht="15.75" customHeight="1">
      <c r="F870" s="4"/>
      <c r="G870" s="12"/>
    </row>
    <row r="871" spans="6:7" ht="15.75" customHeight="1">
      <c r="F871" s="4"/>
      <c r="G871" s="12"/>
    </row>
    <row r="872" spans="6:7" ht="15.75" customHeight="1">
      <c r="F872" s="4"/>
      <c r="G872" s="12"/>
    </row>
    <row r="873" spans="6:7" ht="15.75" customHeight="1">
      <c r="F873" s="4"/>
      <c r="G873" s="12"/>
    </row>
    <row r="874" spans="6:7" ht="15.75" customHeight="1">
      <c r="F874" s="4"/>
      <c r="G874" s="12"/>
    </row>
    <row r="875" spans="6:7" ht="15.75" customHeight="1">
      <c r="F875" s="4"/>
      <c r="G875" s="12"/>
    </row>
    <row r="876" spans="6:7" ht="15.75" customHeight="1">
      <c r="F876" s="4"/>
      <c r="G876" s="12"/>
    </row>
    <row r="877" spans="6:7" ht="15.75" customHeight="1">
      <c r="F877" s="4"/>
      <c r="G877" s="12"/>
    </row>
    <row r="878" spans="6:7" ht="15.75" customHeight="1">
      <c r="F878" s="4"/>
      <c r="G878" s="12"/>
    </row>
    <row r="879" spans="6:7" ht="15.75" customHeight="1">
      <c r="F879" s="4"/>
      <c r="G879" s="12"/>
    </row>
    <row r="880" spans="6:7" ht="15.75" customHeight="1">
      <c r="F880" s="4"/>
      <c r="G880" s="12"/>
    </row>
    <row r="881" spans="6:7" ht="15.75" customHeight="1">
      <c r="F881" s="4"/>
      <c r="G881" s="12"/>
    </row>
    <row r="882" spans="6:7" ht="15.75" customHeight="1">
      <c r="F882" s="4"/>
      <c r="G882" s="12"/>
    </row>
    <row r="883" spans="6:7" ht="15.75" customHeight="1">
      <c r="F883" s="4"/>
      <c r="G883" s="12"/>
    </row>
    <row r="884" spans="6:7" ht="15.75" customHeight="1">
      <c r="F884" s="4"/>
      <c r="G884" s="12"/>
    </row>
    <row r="885" spans="6:7" ht="15.75" customHeight="1">
      <c r="F885" s="4"/>
      <c r="G885" s="12"/>
    </row>
    <row r="886" spans="6:7" ht="15.75" customHeight="1">
      <c r="F886" s="4"/>
      <c r="G886" s="12"/>
    </row>
    <row r="887" spans="6:7" ht="15.75" customHeight="1">
      <c r="F887" s="4"/>
      <c r="G887" s="12"/>
    </row>
    <row r="888" spans="6:7" ht="15.75" customHeight="1">
      <c r="F888" s="4"/>
      <c r="G888" s="12"/>
    </row>
    <row r="889" spans="6:7" ht="15.75" customHeight="1">
      <c r="F889" s="4"/>
      <c r="G889" s="12"/>
    </row>
    <row r="890" spans="6:7" ht="15.75" customHeight="1">
      <c r="F890" s="4"/>
      <c r="G890" s="12"/>
    </row>
    <row r="891" spans="6:7" ht="15.75" customHeight="1">
      <c r="F891" s="4"/>
      <c r="G891" s="12"/>
    </row>
    <row r="892" spans="6:7" ht="15.75" customHeight="1">
      <c r="F892" s="4"/>
      <c r="G892" s="12"/>
    </row>
    <row r="893" spans="6:7" ht="15.75" customHeight="1">
      <c r="F893" s="4"/>
      <c r="G893" s="12"/>
    </row>
    <row r="894" spans="6:7" ht="15.75" customHeight="1">
      <c r="F894" s="4"/>
      <c r="G894" s="12"/>
    </row>
    <row r="895" spans="6:7" ht="15.75" customHeight="1">
      <c r="F895" s="4"/>
      <c r="G895" s="12"/>
    </row>
    <row r="896" spans="6:7" ht="15.75" customHeight="1">
      <c r="F896" s="4"/>
      <c r="G896" s="12"/>
    </row>
    <row r="897" spans="6:7" ht="15.75" customHeight="1">
      <c r="F897" s="4"/>
      <c r="G897" s="12"/>
    </row>
    <row r="898" spans="6:7" ht="15.75" customHeight="1">
      <c r="F898" s="4"/>
      <c r="G898" s="12"/>
    </row>
    <row r="899" spans="6:7" ht="15.75" customHeight="1">
      <c r="F899" s="4"/>
      <c r="G899" s="12"/>
    </row>
    <row r="900" spans="6:7" ht="15.75" customHeight="1">
      <c r="F900" s="4"/>
      <c r="G900" s="12"/>
    </row>
    <row r="901" spans="6:7" ht="15.75" customHeight="1">
      <c r="F901" s="4"/>
      <c r="G901" s="12"/>
    </row>
    <row r="902" spans="6:7" ht="15.75" customHeight="1">
      <c r="F902" s="4"/>
      <c r="G902" s="12"/>
    </row>
    <row r="903" spans="6:7" ht="15.75" customHeight="1">
      <c r="F903" s="4"/>
      <c r="G903" s="12"/>
    </row>
    <row r="904" spans="6:7" ht="15.75" customHeight="1">
      <c r="F904" s="4"/>
      <c r="G904" s="12"/>
    </row>
    <row r="905" spans="6:7" ht="15.75" customHeight="1">
      <c r="F905" s="4"/>
      <c r="G905" s="12"/>
    </row>
    <row r="906" spans="6:7" ht="15.75" customHeight="1">
      <c r="F906" s="4"/>
      <c r="G906" s="12"/>
    </row>
    <row r="907" spans="6:7" ht="15.75" customHeight="1">
      <c r="F907" s="4"/>
      <c r="G907" s="12"/>
    </row>
    <row r="908" spans="6:7" ht="15.75" customHeight="1">
      <c r="F908" s="4"/>
      <c r="G908" s="12"/>
    </row>
    <row r="909" spans="6:7" ht="15.75" customHeight="1">
      <c r="F909" s="4"/>
      <c r="G909" s="12"/>
    </row>
    <row r="910" spans="6:7" ht="15.75" customHeight="1">
      <c r="F910" s="4"/>
      <c r="G910" s="12"/>
    </row>
    <row r="911" spans="6:7" ht="15.75" customHeight="1">
      <c r="F911" s="4"/>
      <c r="G911" s="12"/>
    </row>
    <row r="912" spans="6:7" ht="15.75" customHeight="1">
      <c r="F912" s="4"/>
      <c r="G912" s="12"/>
    </row>
    <row r="913" spans="6:7" ht="15.75" customHeight="1">
      <c r="F913" s="4"/>
      <c r="G913" s="12"/>
    </row>
    <row r="914" spans="6:7" ht="15.75" customHeight="1">
      <c r="F914" s="4"/>
      <c r="G914" s="12"/>
    </row>
    <row r="915" spans="6:7" ht="15.75" customHeight="1">
      <c r="F915" s="4"/>
      <c r="G915" s="12"/>
    </row>
    <row r="916" spans="6:7" ht="15.75" customHeight="1">
      <c r="F916" s="4"/>
      <c r="G916" s="12"/>
    </row>
    <row r="917" spans="6:7" ht="15.75" customHeight="1">
      <c r="F917" s="4"/>
      <c r="G917" s="12"/>
    </row>
    <row r="918" spans="6:7" ht="15.75" customHeight="1">
      <c r="F918" s="4"/>
      <c r="G918" s="12"/>
    </row>
    <row r="919" spans="6:7" ht="15.75" customHeight="1">
      <c r="F919" s="4"/>
      <c r="G919" s="12"/>
    </row>
    <row r="920" spans="6:7" ht="15.75" customHeight="1">
      <c r="F920" s="4"/>
      <c r="G920" s="12"/>
    </row>
    <row r="921" spans="6:7" ht="15.75" customHeight="1">
      <c r="F921" s="4"/>
      <c r="G921" s="12"/>
    </row>
    <row r="922" spans="6:7" ht="15.75" customHeight="1">
      <c r="F922" s="4"/>
      <c r="G922" s="12"/>
    </row>
    <row r="923" spans="6:7" ht="15.75" customHeight="1">
      <c r="F923" s="4"/>
      <c r="G923" s="12"/>
    </row>
    <row r="924" spans="6:7" ht="15.75" customHeight="1">
      <c r="F924" s="4"/>
      <c r="G924" s="12"/>
    </row>
    <row r="925" spans="6:7" ht="15.75" customHeight="1">
      <c r="F925" s="4"/>
      <c r="G925" s="12"/>
    </row>
    <row r="926" spans="6:7" ht="15.75" customHeight="1">
      <c r="F926" s="4"/>
      <c r="G926" s="12"/>
    </row>
    <row r="927" spans="6:7" ht="15.75" customHeight="1">
      <c r="F927" s="4"/>
      <c r="G927" s="12"/>
    </row>
    <row r="928" spans="6:7" ht="15.75" customHeight="1">
      <c r="F928" s="4"/>
      <c r="G928" s="12"/>
    </row>
    <row r="929" spans="6:7" ht="15.75" customHeight="1">
      <c r="F929" s="4"/>
      <c r="G929" s="12"/>
    </row>
    <row r="930" spans="6:7" ht="15.75" customHeight="1">
      <c r="F930" s="4"/>
      <c r="G930" s="12"/>
    </row>
    <row r="931" spans="6:7" ht="15.75" customHeight="1">
      <c r="F931" s="4"/>
      <c r="G931" s="12"/>
    </row>
    <row r="932" spans="6:7" ht="15.75" customHeight="1">
      <c r="F932" s="4"/>
      <c r="G932" s="12"/>
    </row>
    <row r="933" spans="6:7" ht="15.75" customHeight="1">
      <c r="F933" s="4"/>
      <c r="G933" s="12"/>
    </row>
    <row r="934" spans="6:7" ht="15.75" customHeight="1">
      <c r="F934" s="4"/>
      <c r="G934" s="12"/>
    </row>
    <row r="935" spans="6:7" ht="15.75" customHeight="1">
      <c r="F935" s="4"/>
      <c r="G935" s="12"/>
    </row>
    <row r="936" spans="6:7" ht="15.75" customHeight="1">
      <c r="F936" s="4"/>
      <c r="G936" s="12"/>
    </row>
    <row r="937" spans="6:7" ht="15.75" customHeight="1">
      <c r="F937" s="4"/>
      <c r="G937" s="12"/>
    </row>
    <row r="938" spans="6:7" ht="15.75" customHeight="1">
      <c r="F938" s="4"/>
      <c r="G938" s="12"/>
    </row>
    <row r="939" spans="6:7" ht="15.75" customHeight="1">
      <c r="F939" s="4"/>
      <c r="G939" s="12"/>
    </row>
    <row r="940" spans="6:7" ht="15.75" customHeight="1">
      <c r="F940" s="4"/>
      <c r="G940" s="12"/>
    </row>
    <row r="941" spans="6:7" ht="15.75" customHeight="1">
      <c r="F941" s="4"/>
      <c r="G941" s="12"/>
    </row>
    <row r="942" spans="6:7" ht="15.75" customHeight="1">
      <c r="F942" s="4"/>
      <c r="G942" s="12"/>
    </row>
    <row r="943" spans="6:7" ht="15.75" customHeight="1">
      <c r="F943" s="4"/>
      <c r="G943" s="12"/>
    </row>
    <row r="944" spans="6:7" ht="15.75" customHeight="1">
      <c r="F944" s="4"/>
      <c r="G944" s="12"/>
    </row>
    <row r="945" spans="6:7" ht="15.75" customHeight="1">
      <c r="F945" s="4"/>
      <c r="G945" s="12"/>
    </row>
    <row r="946" spans="6:7" ht="15.75" customHeight="1">
      <c r="F946" s="4"/>
      <c r="G946" s="12"/>
    </row>
    <row r="947" spans="6:7" ht="15.75" customHeight="1">
      <c r="F947" s="4"/>
      <c r="G947" s="12"/>
    </row>
    <row r="948" spans="6:7" ht="15.75" customHeight="1">
      <c r="F948" s="4"/>
      <c r="G948" s="12"/>
    </row>
    <row r="949" spans="6:7" ht="15.75" customHeight="1">
      <c r="F949" s="4"/>
      <c r="G949" s="12"/>
    </row>
    <row r="950" spans="6:7" ht="15.75" customHeight="1">
      <c r="F950" s="4"/>
      <c r="G950" s="12"/>
    </row>
    <row r="951" spans="6:7" ht="15.75" customHeight="1">
      <c r="F951" s="4"/>
      <c r="G951" s="12"/>
    </row>
    <row r="952" spans="6:7" ht="15.75" customHeight="1">
      <c r="F952" s="4"/>
      <c r="G952" s="12"/>
    </row>
    <row r="953" spans="6:7" ht="15.75" customHeight="1">
      <c r="F953" s="4"/>
      <c r="G953" s="12"/>
    </row>
    <row r="954" spans="6:7" ht="15.75" customHeight="1">
      <c r="F954" s="4"/>
      <c r="G954" s="12"/>
    </row>
    <row r="955" spans="6:7" ht="15.75" customHeight="1">
      <c r="F955" s="4"/>
      <c r="G955" s="12"/>
    </row>
    <row r="956" spans="6:7" ht="15.75" customHeight="1">
      <c r="F956" s="4"/>
      <c r="G956" s="12"/>
    </row>
    <row r="957" spans="6:7" ht="15.75" customHeight="1">
      <c r="F957" s="4"/>
      <c r="G957" s="12"/>
    </row>
    <row r="958" spans="6:7" ht="15.75" customHeight="1">
      <c r="F958" s="4"/>
      <c r="G958" s="12"/>
    </row>
    <row r="959" spans="6:7" ht="15.75" customHeight="1">
      <c r="F959" s="4"/>
      <c r="G959" s="12"/>
    </row>
    <row r="960" spans="6:7" ht="15.75" customHeight="1">
      <c r="F960" s="4"/>
      <c r="G960" s="12"/>
    </row>
    <row r="961" spans="6:7" ht="15.75" customHeight="1">
      <c r="F961" s="4"/>
      <c r="G961" s="12"/>
    </row>
    <row r="962" spans="6:7" ht="15.75" customHeight="1">
      <c r="F962" s="4"/>
      <c r="G962" s="12"/>
    </row>
    <row r="963" spans="6:7" ht="15.75" customHeight="1">
      <c r="F963" s="4"/>
      <c r="G963" s="12"/>
    </row>
    <row r="964" spans="6:7" ht="15.75" customHeight="1">
      <c r="F964" s="4"/>
      <c r="G964" s="12"/>
    </row>
    <row r="965" spans="6:7" ht="15.75" customHeight="1">
      <c r="F965" s="4"/>
      <c r="G965" s="12"/>
    </row>
    <row r="966" spans="6:7" ht="15.75" customHeight="1">
      <c r="F966" s="4"/>
      <c r="G966" s="12"/>
    </row>
    <row r="967" spans="6:7" ht="15.75" customHeight="1">
      <c r="F967" s="4"/>
      <c r="G967" s="12"/>
    </row>
    <row r="968" spans="6:7" ht="15.75" customHeight="1">
      <c r="F968" s="4"/>
      <c r="G968" s="12"/>
    </row>
    <row r="969" spans="6:7" ht="15.75" customHeight="1">
      <c r="F969" s="4"/>
      <c r="G969" s="12"/>
    </row>
    <row r="970" spans="6:7" ht="15.75" customHeight="1">
      <c r="F970" s="4"/>
      <c r="G970" s="12"/>
    </row>
    <row r="971" spans="6:7" ht="15.75" customHeight="1">
      <c r="F971" s="4"/>
      <c r="G971" s="12"/>
    </row>
    <row r="972" spans="6:7" ht="15.75" customHeight="1">
      <c r="F972" s="4"/>
      <c r="G972" s="12"/>
    </row>
    <row r="973" spans="6:7" ht="15.75" customHeight="1">
      <c r="F973" s="4"/>
      <c r="G973" s="12"/>
    </row>
    <row r="974" spans="6:7" ht="15.75" customHeight="1">
      <c r="F974" s="4"/>
      <c r="G974" s="12"/>
    </row>
    <row r="975" spans="6:7" ht="15.75" customHeight="1">
      <c r="F975" s="4"/>
      <c r="G975" s="12"/>
    </row>
    <row r="976" spans="6:7" ht="15.75" customHeight="1">
      <c r="F976" s="4"/>
      <c r="G976" s="12"/>
    </row>
    <row r="977" spans="6:7" ht="15.75" customHeight="1">
      <c r="F977" s="4"/>
      <c r="G977" s="12"/>
    </row>
    <row r="978" spans="6:7" ht="15.75" customHeight="1">
      <c r="F978" s="4"/>
      <c r="G978" s="12"/>
    </row>
    <row r="979" spans="6:7" ht="15.75" customHeight="1">
      <c r="F979" s="4"/>
      <c r="G979" s="12"/>
    </row>
    <row r="980" spans="6:7" ht="15.75" customHeight="1">
      <c r="F980" s="4"/>
      <c r="G980" s="12"/>
    </row>
    <row r="981" spans="6:7" ht="15.75" customHeight="1">
      <c r="F981" s="4"/>
      <c r="G981" s="12"/>
    </row>
    <row r="982" spans="6:7" ht="15.75" customHeight="1">
      <c r="F982" s="4"/>
      <c r="G982" s="12"/>
    </row>
    <row r="983" spans="6:7" ht="15.75" customHeight="1">
      <c r="F983" s="4"/>
      <c r="G983" s="12"/>
    </row>
    <row r="984" spans="6:7" ht="15.75" customHeight="1">
      <c r="F984" s="4"/>
      <c r="G984" s="12"/>
    </row>
    <row r="985" spans="6:7" ht="15.75" customHeight="1">
      <c r="F985" s="4"/>
      <c r="G985" s="12"/>
    </row>
    <row r="986" spans="6:7" ht="15.75" customHeight="1">
      <c r="F986" s="4"/>
      <c r="G986" s="12"/>
    </row>
    <row r="987" spans="6:7" ht="15.75" customHeight="1">
      <c r="F987" s="4"/>
      <c r="G987" s="12"/>
    </row>
    <row r="988" spans="6:7" ht="15.75" customHeight="1">
      <c r="F988" s="4"/>
      <c r="G988" s="12"/>
    </row>
    <row r="989" spans="6:7" ht="15.75" customHeight="1">
      <c r="F989" s="4"/>
      <c r="G989" s="12"/>
    </row>
    <row r="990" spans="6:7" ht="15.75" customHeight="1">
      <c r="F990" s="4"/>
      <c r="G990" s="12"/>
    </row>
    <row r="991" spans="6:7" ht="15.75" customHeight="1">
      <c r="F991" s="4"/>
      <c r="G991" s="12"/>
    </row>
    <row r="992" spans="6:7" ht="15.75" customHeight="1">
      <c r="F992" s="4"/>
      <c r="G992" s="12"/>
    </row>
    <row r="993" spans="6:7" ht="15.75" customHeight="1">
      <c r="F993" s="4"/>
      <c r="G993" s="12"/>
    </row>
    <row r="994" spans="6:7" ht="15.75" customHeight="1">
      <c r="F994" s="4"/>
      <c r="G994" s="12"/>
    </row>
    <row r="995" spans="6:7" ht="15.75" customHeight="1">
      <c r="F995" s="4"/>
      <c r="G995" s="12"/>
    </row>
    <row r="996" spans="6:7" ht="15.75" customHeight="1">
      <c r="F996" s="4"/>
      <c r="G996" s="12"/>
    </row>
    <row r="997" spans="6:7" ht="15.75" customHeight="1">
      <c r="F997" s="4"/>
      <c r="G997" s="12"/>
    </row>
    <row r="998" spans="6:7" ht="15.75" customHeight="1">
      <c r="F998" s="4"/>
      <c r="G998" s="12"/>
    </row>
    <row r="999" spans="6:7" ht="15.75" customHeight="1">
      <c r="F999" s="4"/>
      <c r="G999" s="12"/>
    </row>
    <row r="1000" spans="6:7" ht="15.75" customHeight="1">
      <c r="F1000" s="4"/>
      <c r="G1000" s="12"/>
    </row>
    <row r="1001" spans="6:7" ht="15.75" customHeight="1">
      <c r="F1001" s="4"/>
      <c r="G1001" s="12"/>
    </row>
    <row r="1002" spans="6:7" ht="15.75" customHeight="1">
      <c r="F1002" s="4"/>
      <c r="G1002" s="12"/>
    </row>
    <row r="1003" spans="6:7" ht="15.75" customHeight="1">
      <c r="F1003" s="4"/>
      <c r="G1003" s="12"/>
    </row>
    <row r="1004" spans="6:7" ht="15.75" customHeight="1">
      <c r="F1004" s="4"/>
      <c r="G1004" s="12"/>
    </row>
    <row r="1005" spans="6:7" ht="15.75" customHeight="1">
      <c r="F1005" s="4"/>
      <c r="G1005" s="12"/>
    </row>
    <row r="1006" spans="6:7" ht="15.75" customHeight="1">
      <c r="F1006" s="4"/>
      <c r="G1006" s="12"/>
    </row>
    <row r="1007" spans="6:7" ht="15.75" customHeight="1">
      <c r="F1007" s="4"/>
      <c r="G1007" s="12"/>
    </row>
    <row r="1008" spans="6:7" ht="15.75" customHeight="1">
      <c r="F1008" s="4"/>
      <c r="G1008" s="12"/>
    </row>
    <row r="1009" spans="6:7" ht="15.75" customHeight="1">
      <c r="F1009" s="4"/>
      <c r="G1009" s="12"/>
    </row>
    <row r="1010" spans="6:7" ht="15.75" customHeight="1">
      <c r="F1010" s="4"/>
      <c r="G1010" s="12"/>
    </row>
  </sheetData>
  <mergeCells count="52">
    <mergeCell ref="B2:C2"/>
    <mergeCell ref="B26:E26"/>
    <mergeCell ref="D2:G2"/>
    <mergeCell ref="D4:G4"/>
    <mergeCell ref="D5:G5"/>
    <mergeCell ref="D6:G6"/>
    <mergeCell ref="D7:G7"/>
    <mergeCell ref="B8:G8"/>
    <mergeCell ref="B3:G3"/>
    <mergeCell ref="B55:G55"/>
    <mergeCell ref="B41:E41"/>
    <mergeCell ref="B28:E28"/>
    <mergeCell ref="C31:E31"/>
    <mergeCell ref="C32:E32"/>
    <mergeCell ref="C33:E33"/>
    <mergeCell ref="C34:E34"/>
    <mergeCell ref="C35:E35"/>
    <mergeCell ref="C37:E37"/>
    <mergeCell ref="C38:E38"/>
    <mergeCell ref="C39:E39"/>
    <mergeCell ref="C40:E40"/>
    <mergeCell ref="C30:E30"/>
    <mergeCell ref="C43:E43"/>
    <mergeCell ref="C70:G70"/>
    <mergeCell ref="C69:G69"/>
    <mergeCell ref="C57:E57"/>
    <mergeCell ref="C58:E58"/>
    <mergeCell ref="C65:E65"/>
    <mergeCell ref="C67:E67"/>
    <mergeCell ref="C59:E59"/>
    <mergeCell ref="C60:E60"/>
    <mergeCell ref="C61:E61"/>
    <mergeCell ref="C62:E62"/>
    <mergeCell ref="C63:E63"/>
    <mergeCell ref="C64:E64"/>
    <mergeCell ref="B66:E66"/>
    <mergeCell ref="C56:E56"/>
    <mergeCell ref="B10:G10"/>
    <mergeCell ref="B54:E54"/>
    <mergeCell ref="C49:E49"/>
    <mergeCell ref="C50:E50"/>
    <mergeCell ref="C51:E51"/>
    <mergeCell ref="C52:E52"/>
    <mergeCell ref="C53:E53"/>
    <mergeCell ref="C44:E44"/>
    <mergeCell ref="C45:E45"/>
    <mergeCell ref="C46:E46"/>
    <mergeCell ref="C47:E47"/>
    <mergeCell ref="C48:E48"/>
    <mergeCell ref="C36:E36"/>
    <mergeCell ref="B29:G29"/>
    <mergeCell ref="B42:G42"/>
  </mergeCells>
  <pageMargins left="0.25" right="0.25" top="0.75" bottom="0.75" header="0.3" footer="0.3"/>
  <pageSetup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0F870-3BBF-4352-877D-8F73907FC33A}">
  <sheetPr>
    <tabColor theme="6" tint="-0.249977111117893"/>
  </sheetPr>
  <dimension ref="B1:I1010"/>
  <sheetViews>
    <sheetView showGridLines="0" zoomScaleNormal="100" workbookViewId="0"/>
  </sheetViews>
  <sheetFormatPr defaultColWidth="14.42578125" defaultRowHeight="15" customHeight="1"/>
  <cols>
    <col min="1" max="1" width="4.85546875" customWidth="1"/>
    <col min="2" max="2" width="8.85546875" customWidth="1"/>
    <col min="3" max="3" width="58.140625" style="6" customWidth="1"/>
    <col min="4" max="4" width="21.42578125" customWidth="1"/>
    <col min="5" max="5" width="17.85546875" customWidth="1"/>
    <col min="6" max="6" width="19.42578125" customWidth="1"/>
    <col min="7" max="7" width="44.140625" style="10" customWidth="1"/>
    <col min="8" max="8" width="35.85546875" customWidth="1"/>
    <col min="9" max="9" width="7.85546875" customWidth="1"/>
    <col min="10" max="25" width="8.85546875" customWidth="1"/>
  </cols>
  <sheetData>
    <row r="1" spans="2:8" ht="20.100000000000001" customHeight="1"/>
    <row r="2" spans="2:8" ht="59.25" customHeight="1">
      <c r="B2" s="212" t="s">
        <v>177</v>
      </c>
      <c r="C2" s="212"/>
      <c r="D2" s="213" t="s">
        <v>207</v>
      </c>
      <c r="E2" s="213"/>
      <c r="F2" s="213"/>
      <c r="G2" s="213"/>
      <c r="H2" s="1"/>
    </row>
    <row r="3" spans="2:8" s="38" customFormat="1" ht="27" customHeight="1">
      <c r="B3" s="206" t="s">
        <v>1</v>
      </c>
      <c r="C3" s="206"/>
      <c r="D3" s="206"/>
      <c r="E3" s="206"/>
      <c r="F3" s="206"/>
      <c r="G3" s="206"/>
    </row>
    <row r="4" spans="2:8" ht="15" customHeight="1">
      <c r="B4" s="50">
        <v>0.1</v>
      </c>
      <c r="C4" s="51" t="s">
        <v>3</v>
      </c>
      <c r="D4" s="209" t="s">
        <v>183</v>
      </c>
      <c r="E4" s="209"/>
      <c r="F4" s="209"/>
      <c r="G4" s="209"/>
    </row>
    <row r="5" spans="2:8" ht="15" customHeight="1">
      <c r="B5" s="50">
        <v>0.2</v>
      </c>
      <c r="C5" s="51" t="s">
        <v>8</v>
      </c>
      <c r="D5" s="198" t="s">
        <v>44</v>
      </c>
      <c r="E5" s="198"/>
      <c r="F5" s="198"/>
      <c r="G5" s="198"/>
    </row>
    <row r="6" spans="2:8" ht="15" customHeight="1">
      <c r="B6" s="50">
        <v>0.3</v>
      </c>
      <c r="C6" s="51" t="s">
        <v>7</v>
      </c>
      <c r="D6" s="211">
        <v>45047</v>
      </c>
      <c r="E6" s="211"/>
      <c r="F6" s="211"/>
      <c r="G6" s="211"/>
    </row>
    <row r="7" spans="2:8" ht="15" customHeight="1">
      <c r="B7" s="50">
        <v>0.4</v>
      </c>
      <c r="C7" s="157" t="s">
        <v>4</v>
      </c>
      <c r="D7" s="209" t="s">
        <v>45</v>
      </c>
      <c r="E7" s="209"/>
      <c r="F7" s="209"/>
      <c r="G7" s="209"/>
    </row>
    <row r="8" spans="2:8" ht="27" customHeight="1">
      <c r="B8" s="206" t="s">
        <v>135</v>
      </c>
      <c r="C8" s="206"/>
      <c r="D8" s="206"/>
      <c r="E8" s="206"/>
      <c r="F8" s="206"/>
      <c r="G8" s="206"/>
    </row>
    <row r="9" spans="2:8" ht="25.5">
      <c r="B9" s="92"/>
      <c r="C9" s="93" t="s">
        <v>160</v>
      </c>
      <c r="D9" s="94" t="s">
        <v>136</v>
      </c>
      <c r="E9" s="95" t="s">
        <v>137</v>
      </c>
      <c r="F9" s="95" t="s">
        <v>138</v>
      </c>
      <c r="G9" s="94" t="s">
        <v>9</v>
      </c>
      <c r="H9" s="5"/>
    </row>
    <row r="10" spans="2:8" ht="41.25" customHeight="1">
      <c r="B10" s="200" t="s">
        <v>167</v>
      </c>
      <c r="C10" s="201"/>
      <c r="D10" s="201"/>
      <c r="E10" s="201"/>
      <c r="F10" s="201"/>
      <c r="G10" s="202"/>
    </row>
    <row r="11" spans="2:8">
      <c r="B11" s="50">
        <v>1.1000000000000001</v>
      </c>
      <c r="C11" s="76" t="s">
        <v>10</v>
      </c>
      <c r="D11" s="77">
        <v>1</v>
      </c>
      <c r="E11" s="78">
        <v>225000</v>
      </c>
      <c r="F11" s="79">
        <f>E11*D11</f>
        <v>225000</v>
      </c>
      <c r="G11" s="49" t="s">
        <v>44</v>
      </c>
      <c r="H11" s="1"/>
    </row>
    <row r="12" spans="2:8">
      <c r="B12" s="50">
        <v>1.2</v>
      </c>
      <c r="C12" s="76" t="s">
        <v>13</v>
      </c>
      <c r="D12" s="80">
        <v>0.6</v>
      </c>
      <c r="E12" s="81">
        <v>130000</v>
      </c>
      <c r="F12" s="79">
        <f t="shared" ref="F12:F25" si="0">E12*D12</f>
        <v>78000</v>
      </c>
      <c r="G12" s="49" t="s">
        <v>46</v>
      </c>
    </row>
    <row r="13" spans="2:8" ht="15" customHeight="1">
      <c r="B13" s="50">
        <v>1.3</v>
      </c>
      <c r="C13" s="76" t="s">
        <v>11</v>
      </c>
      <c r="D13" s="82">
        <v>1</v>
      </c>
      <c r="E13" s="78">
        <v>90000</v>
      </c>
      <c r="F13" s="79">
        <f t="shared" si="0"/>
        <v>90000</v>
      </c>
      <c r="G13" s="49" t="s">
        <v>46</v>
      </c>
    </row>
    <row r="14" spans="2:8" ht="30">
      <c r="B14" s="50">
        <v>1.4</v>
      </c>
      <c r="C14" s="76" t="s">
        <v>12</v>
      </c>
      <c r="D14" s="7"/>
      <c r="E14" s="13"/>
      <c r="F14" s="79">
        <f t="shared" si="0"/>
        <v>0</v>
      </c>
      <c r="G14" s="49"/>
    </row>
    <row r="15" spans="2:8">
      <c r="B15" s="50">
        <v>1.5</v>
      </c>
      <c r="C15" s="76" t="s">
        <v>14</v>
      </c>
      <c r="D15" s="83"/>
      <c r="E15" s="84"/>
      <c r="F15" s="79">
        <f t="shared" si="0"/>
        <v>0</v>
      </c>
      <c r="G15" s="49"/>
    </row>
    <row r="16" spans="2:8" ht="30">
      <c r="B16" s="50">
        <v>1.6</v>
      </c>
      <c r="C16" s="76" t="s">
        <v>15</v>
      </c>
      <c r="D16" s="7">
        <v>1</v>
      </c>
      <c r="E16" s="14">
        <v>50000</v>
      </c>
      <c r="F16" s="79">
        <f t="shared" si="0"/>
        <v>50000</v>
      </c>
      <c r="G16" s="49" t="s">
        <v>46</v>
      </c>
    </row>
    <row r="17" spans="2:8" ht="60">
      <c r="B17" s="50">
        <v>1.7</v>
      </c>
      <c r="C17" s="76" t="s">
        <v>22</v>
      </c>
      <c r="D17" s="83">
        <v>0.5</v>
      </c>
      <c r="E17" s="84">
        <v>75000</v>
      </c>
      <c r="F17" s="79">
        <f t="shared" si="0"/>
        <v>37500</v>
      </c>
      <c r="G17" s="49" t="s">
        <v>112</v>
      </c>
    </row>
    <row r="18" spans="2:8" ht="30">
      <c r="B18" s="50">
        <v>1.8</v>
      </c>
      <c r="C18" s="76" t="s">
        <v>16</v>
      </c>
      <c r="D18" s="7"/>
      <c r="E18" s="14"/>
      <c r="F18" s="79">
        <f t="shared" si="0"/>
        <v>0</v>
      </c>
      <c r="G18" s="49" t="s">
        <v>113</v>
      </c>
    </row>
    <row r="19" spans="2:8" ht="30">
      <c r="B19" s="50">
        <v>1.9</v>
      </c>
      <c r="C19" s="76" t="s">
        <v>19</v>
      </c>
      <c r="D19" s="82">
        <v>0.5</v>
      </c>
      <c r="E19" s="78">
        <v>50000</v>
      </c>
      <c r="F19" s="79">
        <f t="shared" si="0"/>
        <v>25000</v>
      </c>
      <c r="G19" s="49" t="s">
        <v>80</v>
      </c>
    </row>
    <row r="20" spans="2:8" ht="30">
      <c r="B20" s="61">
        <v>1.1000000000000001</v>
      </c>
      <c r="C20" s="76" t="s">
        <v>18</v>
      </c>
      <c r="D20" s="85"/>
      <c r="E20" s="86"/>
      <c r="F20" s="79">
        <f t="shared" si="0"/>
        <v>0</v>
      </c>
      <c r="G20" s="87"/>
    </row>
    <row r="21" spans="2:8">
      <c r="B21" s="50">
        <v>1.1100000000000001</v>
      </c>
      <c r="C21" s="76" t="s">
        <v>17</v>
      </c>
      <c r="D21" s="85"/>
      <c r="E21" s="88"/>
      <c r="F21" s="79">
        <f t="shared" si="0"/>
        <v>0</v>
      </c>
      <c r="G21" s="87"/>
    </row>
    <row r="22" spans="2:8" ht="15.75" customHeight="1">
      <c r="B22" s="61">
        <v>1.1200000000000001</v>
      </c>
      <c r="C22" s="112" t="s">
        <v>165</v>
      </c>
      <c r="D22" s="85"/>
      <c r="E22" s="86"/>
      <c r="F22" s="79">
        <f t="shared" si="0"/>
        <v>0</v>
      </c>
      <c r="G22" s="87"/>
    </row>
    <row r="23" spans="2:8" ht="15.75" customHeight="1">
      <c r="B23" s="61">
        <v>1.1299999999999999</v>
      </c>
      <c r="C23" s="76"/>
      <c r="D23" s="85"/>
      <c r="E23" s="86"/>
      <c r="F23" s="79">
        <f t="shared" si="0"/>
        <v>0</v>
      </c>
      <c r="G23" s="87"/>
    </row>
    <row r="24" spans="2:8" ht="15.75" customHeight="1">
      <c r="B24" s="61">
        <v>1.1399999999999999</v>
      </c>
      <c r="C24" s="76"/>
      <c r="D24" s="85"/>
      <c r="E24" s="86"/>
      <c r="F24" s="79">
        <f t="shared" si="0"/>
        <v>0</v>
      </c>
      <c r="G24" s="87"/>
    </row>
    <row r="25" spans="2:8" ht="15.75" customHeight="1">
      <c r="B25" s="50">
        <v>1.1499999999999999</v>
      </c>
      <c r="C25" s="76"/>
      <c r="D25" s="85"/>
      <c r="E25" s="88"/>
      <c r="F25" s="79">
        <f t="shared" si="0"/>
        <v>0</v>
      </c>
      <c r="G25" s="87"/>
    </row>
    <row r="26" spans="2:8">
      <c r="B26" s="210" t="s">
        <v>134</v>
      </c>
      <c r="C26" s="210"/>
      <c r="D26" s="210"/>
      <c r="E26" s="210"/>
      <c r="F26" s="102">
        <f>SUM(F11:F25)</f>
        <v>505500</v>
      </c>
      <c r="G26" s="101"/>
    </row>
    <row r="27" spans="2:8" ht="15.75" customHeight="1">
      <c r="B27" s="63" t="s">
        <v>0</v>
      </c>
      <c r="C27" s="64" t="s">
        <v>2</v>
      </c>
      <c r="D27" s="45" t="s">
        <v>5</v>
      </c>
      <c r="E27" s="65">
        <v>0.25</v>
      </c>
      <c r="F27" s="66">
        <f>F26*(E27)</f>
        <v>126375</v>
      </c>
      <c r="G27" s="49"/>
    </row>
    <row r="28" spans="2:8">
      <c r="B28" s="210" t="s">
        <v>133</v>
      </c>
      <c r="C28" s="210"/>
      <c r="D28" s="210"/>
      <c r="E28" s="210"/>
      <c r="F28" s="100">
        <f>SUM(F26:F27)</f>
        <v>631875</v>
      </c>
      <c r="G28" s="101"/>
    </row>
    <row r="29" spans="2:8" ht="27" customHeight="1">
      <c r="B29" s="206" t="s">
        <v>126</v>
      </c>
      <c r="C29" s="206"/>
      <c r="D29" s="206"/>
      <c r="E29" s="206"/>
      <c r="F29" s="206"/>
      <c r="G29" s="206"/>
    </row>
    <row r="30" spans="2:8" ht="27" customHeight="1">
      <c r="B30" s="96"/>
      <c r="C30" s="207" t="s">
        <v>160</v>
      </c>
      <c r="D30" s="207"/>
      <c r="E30" s="207"/>
      <c r="F30" s="95" t="s">
        <v>138</v>
      </c>
      <c r="G30" s="94" t="s">
        <v>9</v>
      </c>
    </row>
    <row r="31" spans="2:8" ht="45">
      <c r="B31" s="50">
        <v>2.1</v>
      </c>
      <c r="C31" s="190" t="s">
        <v>230</v>
      </c>
      <c r="D31" s="190"/>
      <c r="E31" s="190"/>
      <c r="F31" s="41">
        <v>12600</v>
      </c>
      <c r="G31" s="103" t="s">
        <v>114</v>
      </c>
    </row>
    <row r="32" spans="2:8" ht="81.95" customHeight="1">
      <c r="B32" s="50">
        <v>2.2000000000000002</v>
      </c>
      <c r="C32" s="190" t="s">
        <v>229</v>
      </c>
      <c r="D32" s="190"/>
      <c r="E32" s="190"/>
      <c r="F32" s="41">
        <v>4000</v>
      </c>
      <c r="G32" s="103" t="s">
        <v>191</v>
      </c>
      <c r="H32" s="9"/>
    </row>
    <row r="33" spans="2:9" ht="30">
      <c r="B33" s="50">
        <v>2.2999999999999998</v>
      </c>
      <c r="C33" s="190" t="s">
        <v>34</v>
      </c>
      <c r="D33" s="190"/>
      <c r="E33" s="190"/>
      <c r="F33" s="41">
        <f>3*45*12</f>
        <v>1620</v>
      </c>
      <c r="G33" s="103" t="s">
        <v>189</v>
      </c>
      <c r="H33" s="1"/>
    </row>
    <row r="34" spans="2:9" ht="45">
      <c r="B34" s="50">
        <v>2.4</v>
      </c>
      <c r="C34" s="190" t="s">
        <v>226</v>
      </c>
      <c r="D34" s="190"/>
      <c r="E34" s="190"/>
      <c r="F34" s="41">
        <v>12000</v>
      </c>
      <c r="G34" s="103" t="s">
        <v>114</v>
      </c>
      <c r="H34" s="1"/>
      <c r="I34" s="1"/>
    </row>
    <row r="35" spans="2:9" ht="30">
      <c r="B35" s="50">
        <v>2.5</v>
      </c>
      <c r="C35" s="190" t="s">
        <v>31</v>
      </c>
      <c r="D35" s="190"/>
      <c r="E35" s="190"/>
      <c r="F35" s="41">
        <v>6000</v>
      </c>
      <c r="G35" s="103" t="s">
        <v>47</v>
      </c>
    </row>
    <row r="36" spans="2:9">
      <c r="B36" s="50">
        <v>2.6</v>
      </c>
      <c r="C36" s="190" t="s">
        <v>32</v>
      </c>
      <c r="D36" s="190"/>
      <c r="E36" s="190"/>
      <c r="F36" s="41">
        <f>300*12</f>
        <v>3600</v>
      </c>
      <c r="G36" s="103" t="s">
        <v>115</v>
      </c>
    </row>
    <row r="37" spans="2:9">
      <c r="B37" s="50">
        <v>2.7</v>
      </c>
      <c r="C37" s="190" t="s">
        <v>30</v>
      </c>
      <c r="D37" s="190"/>
      <c r="E37" s="190"/>
      <c r="F37" s="41">
        <v>1200</v>
      </c>
      <c r="G37" s="103" t="s">
        <v>49</v>
      </c>
    </row>
    <row r="38" spans="2:9" ht="30">
      <c r="B38" s="50">
        <v>2.8</v>
      </c>
      <c r="C38" s="190" t="s">
        <v>33</v>
      </c>
      <c r="D38" s="190"/>
      <c r="E38" s="190"/>
      <c r="F38" s="41">
        <v>2500</v>
      </c>
      <c r="G38" s="103" t="s">
        <v>48</v>
      </c>
    </row>
    <row r="39" spans="2:9">
      <c r="B39" s="50">
        <v>2.9</v>
      </c>
      <c r="C39" s="190" t="s">
        <v>165</v>
      </c>
      <c r="D39" s="190"/>
      <c r="E39" s="190"/>
      <c r="F39" s="90">
        <v>0</v>
      </c>
      <c r="G39" s="91"/>
    </row>
    <row r="40" spans="2:9">
      <c r="B40" s="61">
        <v>2.1</v>
      </c>
      <c r="C40" s="190"/>
      <c r="D40" s="190"/>
      <c r="E40" s="190"/>
      <c r="F40" s="90">
        <v>0</v>
      </c>
      <c r="G40" s="91"/>
    </row>
    <row r="41" spans="2:9" ht="15.75" customHeight="1">
      <c r="B41" s="208" t="s">
        <v>131</v>
      </c>
      <c r="C41" s="208"/>
      <c r="D41" s="208"/>
      <c r="E41" s="208"/>
      <c r="F41" s="97">
        <f>SUM(F31:F40)</f>
        <v>43520</v>
      </c>
      <c r="G41" s="99"/>
    </row>
    <row r="42" spans="2:9" ht="27" customHeight="1">
      <c r="B42" s="206" t="s">
        <v>127</v>
      </c>
      <c r="C42" s="206"/>
      <c r="D42" s="206"/>
      <c r="E42" s="206"/>
      <c r="F42" s="206"/>
      <c r="G42" s="206"/>
    </row>
    <row r="43" spans="2:9" ht="27" customHeight="1">
      <c r="B43" s="96"/>
      <c r="C43" s="207" t="s">
        <v>160</v>
      </c>
      <c r="D43" s="207"/>
      <c r="E43" s="207"/>
      <c r="F43" s="95" t="s">
        <v>138</v>
      </c>
      <c r="G43" s="94" t="s">
        <v>9</v>
      </c>
    </row>
    <row r="44" spans="2:9" ht="15.75" customHeight="1">
      <c r="B44" s="50">
        <v>3.1</v>
      </c>
      <c r="C44" s="190" t="s">
        <v>168</v>
      </c>
      <c r="D44" s="190"/>
      <c r="E44" s="190"/>
      <c r="F44" s="42">
        <f>(3*500) + (3*800) + (3*125)</f>
        <v>4275</v>
      </c>
      <c r="G44" s="46" t="s">
        <v>169</v>
      </c>
    </row>
    <row r="45" spans="2:9" ht="30">
      <c r="B45" s="50">
        <v>3.2</v>
      </c>
      <c r="C45" s="190" t="s">
        <v>227</v>
      </c>
      <c r="D45" s="190"/>
      <c r="E45" s="190"/>
      <c r="F45" s="43">
        <v>40000</v>
      </c>
      <c r="G45" s="46" t="s">
        <v>56</v>
      </c>
    </row>
    <row r="46" spans="2:9" ht="15.75" customHeight="1">
      <c r="B46" s="50">
        <v>3.3</v>
      </c>
      <c r="C46" s="190" t="s">
        <v>165</v>
      </c>
      <c r="D46" s="190"/>
      <c r="E46" s="190"/>
      <c r="F46" s="71">
        <v>0</v>
      </c>
      <c r="G46" s="46"/>
    </row>
    <row r="47" spans="2:9" ht="15.75" customHeight="1">
      <c r="B47" s="50">
        <v>3.4</v>
      </c>
      <c r="C47" s="190"/>
      <c r="D47" s="190"/>
      <c r="E47" s="190"/>
      <c r="F47" s="71">
        <v>0</v>
      </c>
      <c r="G47" s="46"/>
    </row>
    <row r="48" spans="2:9" ht="15.75" customHeight="1">
      <c r="B48" s="50">
        <v>3.5</v>
      </c>
      <c r="C48" s="190"/>
      <c r="D48" s="190"/>
      <c r="E48" s="190"/>
      <c r="F48" s="71">
        <v>0</v>
      </c>
      <c r="G48" s="46"/>
    </row>
    <row r="49" spans="2:7" ht="15.75" customHeight="1">
      <c r="B49" s="50">
        <v>3.6</v>
      </c>
      <c r="C49" s="190"/>
      <c r="D49" s="190"/>
      <c r="E49" s="190"/>
      <c r="F49" s="71">
        <v>0</v>
      </c>
      <c r="G49" s="46"/>
    </row>
    <row r="50" spans="2:7" ht="15.75" customHeight="1">
      <c r="B50" s="50">
        <v>3.7</v>
      </c>
      <c r="C50" s="190"/>
      <c r="D50" s="190"/>
      <c r="E50" s="190"/>
      <c r="F50" s="71">
        <v>0</v>
      </c>
      <c r="G50" s="46"/>
    </row>
    <row r="51" spans="2:7" ht="15.75" customHeight="1">
      <c r="B51" s="50">
        <v>3.8</v>
      </c>
      <c r="C51" s="190"/>
      <c r="D51" s="190"/>
      <c r="E51" s="190"/>
      <c r="F51" s="71">
        <v>0</v>
      </c>
      <c r="G51" s="46"/>
    </row>
    <row r="52" spans="2:7" ht="15.75" customHeight="1">
      <c r="B52" s="50">
        <v>3.9</v>
      </c>
      <c r="C52" s="190"/>
      <c r="D52" s="190"/>
      <c r="E52" s="190"/>
      <c r="F52" s="71">
        <v>0</v>
      </c>
      <c r="G52" s="46"/>
    </row>
    <row r="53" spans="2:7" ht="15.75" customHeight="1">
      <c r="B53" s="61">
        <v>3.1</v>
      </c>
      <c r="C53" s="190"/>
      <c r="D53" s="190"/>
      <c r="E53" s="190"/>
      <c r="F53" s="71">
        <v>0</v>
      </c>
      <c r="G53" s="46"/>
    </row>
    <row r="54" spans="2:7" ht="14.25" customHeight="1">
      <c r="B54" s="203" t="s">
        <v>132</v>
      </c>
      <c r="C54" s="204"/>
      <c r="D54" s="204"/>
      <c r="E54" s="205"/>
      <c r="F54" s="97">
        <f>SUM(F44:F53)</f>
        <v>44275</v>
      </c>
      <c r="G54" s="104"/>
    </row>
    <row r="55" spans="2:7" ht="27" customHeight="1">
      <c r="B55" s="206" t="s">
        <v>128</v>
      </c>
      <c r="C55" s="206"/>
      <c r="D55" s="206"/>
      <c r="E55" s="206"/>
      <c r="F55" s="206"/>
      <c r="G55" s="206"/>
    </row>
    <row r="56" spans="2:7" ht="27" customHeight="1">
      <c r="B56" s="96"/>
      <c r="C56" s="207" t="s">
        <v>160</v>
      </c>
      <c r="D56" s="207"/>
      <c r="E56" s="207"/>
      <c r="F56" s="95" t="s">
        <v>138</v>
      </c>
      <c r="G56" s="94" t="s">
        <v>9</v>
      </c>
    </row>
    <row r="57" spans="2:7" ht="60">
      <c r="B57" s="50">
        <v>4.0999999999999996</v>
      </c>
      <c r="C57" s="190" t="s">
        <v>36</v>
      </c>
      <c r="D57" s="190"/>
      <c r="E57" s="190"/>
      <c r="F57" s="89">
        <f>0.15*F28</f>
        <v>94781.25</v>
      </c>
      <c r="G57" s="49" t="s">
        <v>116</v>
      </c>
    </row>
    <row r="58" spans="2:7">
      <c r="B58" s="50">
        <v>4.2</v>
      </c>
      <c r="C58" s="190" t="s">
        <v>98</v>
      </c>
      <c r="D58" s="190"/>
      <c r="E58" s="190"/>
      <c r="F58" s="8">
        <f>0.1*(F54+F41+F28)</f>
        <v>71967</v>
      </c>
      <c r="G58" s="105" t="s">
        <v>117</v>
      </c>
    </row>
    <row r="59" spans="2:7">
      <c r="B59" s="50">
        <v>4.3</v>
      </c>
      <c r="C59" s="190" t="s">
        <v>165</v>
      </c>
      <c r="D59" s="190"/>
      <c r="E59" s="190"/>
      <c r="F59" s="73">
        <v>0</v>
      </c>
      <c r="G59" s="46"/>
    </row>
    <row r="60" spans="2:7">
      <c r="B60" s="50">
        <v>4.4000000000000004</v>
      </c>
      <c r="C60" s="190"/>
      <c r="D60" s="190"/>
      <c r="E60" s="190"/>
      <c r="F60" s="73">
        <v>0</v>
      </c>
      <c r="G60" s="46"/>
    </row>
    <row r="61" spans="2:7">
      <c r="B61" s="50">
        <v>4.5</v>
      </c>
      <c r="C61" s="190"/>
      <c r="D61" s="190"/>
      <c r="E61" s="190"/>
      <c r="F61" s="73">
        <v>0</v>
      </c>
      <c r="G61" s="46"/>
    </row>
    <row r="62" spans="2:7">
      <c r="B62" s="50">
        <v>4.5999999999999996</v>
      </c>
      <c r="C62" s="190"/>
      <c r="D62" s="190"/>
      <c r="E62" s="190"/>
      <c r="F62" s="73">
        <v>0</v>
      </c>
      <c r="G62" s="46"/>
    </row>
    <row r="63" spans="2:7">
      <c r="B63" s="50">
        <v>4.7</v>
      </c>
      <c r="C63" s="190"/>
      <c r="D63" s="190"/>
      <c r="E63" s="190"/>
      <c r="F63" s="73">
        <v>0</v>
      </c>
      <c r="G63" s="46"/>
    </row>
    <row r="64" spans="2:7">
      <c r="B64" s="50">
        <v>4.9000000000000004</v>
      </c>
      <c r="C64" s="190"/>
      <c r="D64" s="190"/>
      <c r="E64" s="190"/>
      <c r="F64" s="73">
        <v>0</v>
      </c>
      <c r="G64" s="46"/>
    </row>
    <row r="65" spans="2:7">
      <c r="B65" s="61">
        <v>4.0999999999999996</v>
      </c>
      <c r="C65" s="190"/>
      <c r="D65" s="190"/>
      <c r="E65" s="190"/>
      <c r="F65" s="73">
        <v>0</v>
      </c>
      <c r="G65" s="46"/>
    </row>
    <row r="66" spans="2:7" ht="14.25" customHeight="1">
      <c r="B66" s="203" t="s">
        <v>159</v>
      </c>
      <c r="C66" s="204"/>
      <c r="D66" s="204"/>
      <c r="E66" s="205"/>
      <c r="F66" s="97">
        <f>SUM(F57:F65)</f>
        <v>166748.25</v>
      </c>
      <c r="G66" s="98"/>
    </row>
    <row r="67" spans="2:7" ht="15.75">
      <c r="B67" s="74"/>
      <c r="C67" s="193" t="s">
        <v>129</v>
      </c>
      <c r="D67" s="193"/>
      <c r="E67" s="193"/>
      <c r="F67" s="75">
        <f>F28+F41+F54+F66</f>
        <v>886418.25</v>
      </c>
      <c r="G67" s="39"/>
    </row>
    <row r="68" spans="2:7" ht="15.75" customHeight="1">
      <c r="D68" s="2"/>
      <c r="F68" s="3"/>
      <c r="G68" s="11"/>
    </row>
    <row r="69" spans="2:7">
      <c r="B69" s="37" t="s">
        <v>125</v>
      </c>
      <c r="C69" s="192" t="s">
        <v>42</v>
      </c>
      <c r="D69" s="192"/>
      <c r="E69" s="192"/>
      <c r="F69" s="192"/>
      <c r="G69" s="192"/>
    </row>
    <row r="70" spans="2:7">
      <c r="B70" s="24"/>
      <c r="C70" s="192" t="s">
        <v>214</v>
      </c>
      <c r="D70" s="192"/>
      <c r="E70" s="192"/>
      <c r="F70" s="192"/>
      <c r="G70" s="192"/>
    </row>
    <row r="71" spans="2:7" ht="15.75" customHeight="1">
      <c r="F71" s="4"/>
      <c r="G71" s="12"/>
    </row>
    <row r="72" spans="2:7" ht="15.75" customHeight="1">
      <c r="F72" s="4"/>
      <c r="G72" s="12"/>
    </row>
    <row r="73" spans="2:7" ht="15.75" customHeight="1">
      <c r="F73" s="4"/>
      <c r="G73" s="12"/>
    </row>
    <row r="74" spans="2:7" ht="15.75" customHeight="1">
      <c r="F74" s="4"/>
      <c r="G74" s="12"/>
    </row>
    <row r="75" spans="2:7" ht="15.75" customHeight="1">
      <c r="F75" s="4"/>
      <c r="G75" s="12"/>
    </row>
    <row r="76" spans="2:7" ht="15.75" customHeight="1">
      <c r="F76" s="4"/>
      <c r="G76" s="12"/>
    </row>
    <row r="77" spans="2:7" ht="15.75" customHeight="1">
      <c r="F77" s="4"/>
      <c r="G77" s="12"/>
    </row>
    <row r="78" spans="2:7" ht="15.75" customHeight="1">
      <c r="F78" s="4"/>
      <c r="G78" s="12"/>
    </row>
    <row r="79" spans="2:7" ht="15.75" customHeight="1">
      <c r="F79" s="4"/>
      <c r="G79" s="12"/>
    </row>
    <row r="80" spans="2:7" ht="15.75" customHeight="1">
      <c r="F80" s="4"/>
      <c r="G80" s="12"/>
    </row>
    <row r="81" spans="6:7" ht="15.75" customHeight="1">
      <c r="F81" s="4"/>
      <c r="G81" s="12"/>
    </row>
    <row r="82" spans="6:7" ht="15.75" customHeight="1">
      <c r="F82" s="4"/>
      <c r="G82" s="12"/>
    </row>
    <row r="83" spans="6:7" ht="15.75" customHeight="1">
      <c r="F83" s="4"/>
      <c r="G83" s="12"/>
    </row>
    <row r="84" spans="6:7" ht="15.75" customHeight="1">
      <c r="F84" s="4"/>
      <c r="G84" s="12"/>
    </row>
    <row r="85" spans="6:7" ht="15.75" customHeight="1">
      <c r="F85" s="4"/>
      <c r="G85" s="12"/>
    </row>
    <row r="86" spans="6:7" ht="15.75" customHeight="1">
      <c r="F86" s="4"/>
      <c r="G86" s="12"/>
    </row>
    <row r="87" spans="6:7" ht="15.75" customHeight="1">
      <c r="F87" s="4"/>
      <c r="G87" s="12"/>
    </row>
    <row r="88" spans="6:7" ht="15.75" customHeight="1">
      <c r="F88" s="4"/>
      <c r="G88" s="12"/>
    </row>
    <row r="89" spans="6:7" ht="15.75" customHeight="1">
      <c r="F89" s="4"/>
      <c r="G89" s="12"/>
    </row>
    <row r="90" spans="6:7" ht="15.75" customHeight="1">
      <c r="F90" s="4"/>
      <c r="G90" s="12"/>
    </row>
    <row r="91" spans="6:7" ht="15.75" customHeight="1">
      <c r="F91" s="4"/>
      <c r="G91" s="12"/>
    </row>
    <row r="92" spans="6:7" ht="15.75" customHeight="1">
      <c r="F92" s="4"/>
      <c r="G92" s="12"/>
    </row>
    <row r="93" spans="6:7" ht="15.75" customHeight="1">
      <c r="F93" s="4"/>
      <c r="G93" s="12"/>
    </row>
    <row r="94" spans="6:7" ht="15.75" customHeight="1">
      <c r="F94" s="4"/>
      <c r="G94" s="12"/>
    </row>
    <row r="95" spans="6:7" ht="15.75" customHeight="1">
      <c r="F95" s="4"/>
      <c r="G95" s="12"/>
    </row>
    <row r="96" spans="6:7" ht="15.75" customHeight="1">
      <c r="F96" s="4"/>
      <c r="G96" s="12"/>
    </row>
    <row r="97" spans="6:7" ht="15.75" customHeight="1">
      <c r="F97" s="4"/>
      <c r="G97" s="12"/>
    </row>
    <row r="98" spans="6:7" ht="15.75" customHeight="1">
      <c r="F98" s="4"/>
      <c r="G98" s="12"/>
    </row>
    <row r="99" spans="6:7" ht="15.75" customHeight="1">
      <c r="F99" s="4"/>
      <c r="G99" s="12"/>
    </row>
    <row r="100" spans="6:7" ht="15.75" customHeight="1">
      <c r="F100" s="4"/>
      <c r="G100" s="12"/>
    </row>
    <row r="101" spans="6:7" ht="15.75" customHeight="1">
      <c r="F101" s="4"/>
      <c r="G101" s="12"/>
    </row>
    <row r="102" spans="6:7" ht="15.75" customHeight="1">
      <c r="F102" s="4"/>
      <c r="G102" s="12"/>
    </row>
    <row r="103" spans="6:7" ht="15.75" customHeight="1">
      <c r="F103" s="4"/>
      <c r="G103" s="12"/>
    </row>
    <row r="104" spans="6:7" ht="15.75" customHeight="1">
      <c r="F104" s="4"/>
      <c r="G104" s="12"/>
    </row>
    <row r="105" spans="6:7" ht="15.75" customHeight="1">
      <c r="F105" s="4"/>
      <c r="G105" s="12"/>
    </row>
    <row r="106" spans="6:7" ht="15.75" customHeight="1">
      <c r="F106" s="4"/>
      <c r="G106" s="12"/>
    </row>
    <row r="107" spans="6:7" ht="15.75" customHeight="1">
      <c r="F107" s="4"/>
      <c r="G107" s="12"/>
    </row>
    <row r="108" spans="6:7" ht="15.75" customHeight="1">
      <c r="F108" s="4"/>
      <c r="G108" s="12"/>
    </row>
    <row r="109" spans="6:7" ht="15.75" customHeight="1">
      <c r="F109" s="4"/>
      <c r="G109" s="12"/>
    </row>
    <row r="110" spans="6:7" ht="15.75" customHeight="1">
      <c r="F110" s="4"/>
      <c r="G110" s="12"/>
    </row>
    <row r="111" spans="6:7" ht="15.75" customHeight="1">
      <c r="F111" s="4"/>
      <c r="G111" s="12"/>
    </row>
    <row r="112" spans="6:7" ht="15.75" customHeight="1">
      <c r="F112" s="4"/>
      <c r="G112" s="12"/>
    </row>
    <row r="113" spans="6:7" ht="15.75" customHeight="1">
      <c r="F113" s="4"/>
      <c r="G113" s="12"/>
    </row>
    <row r="114" spans="6:7" ht="15.75" customHeight="1">
      <c r="F114" s="4"/>
      <c r="G114" s="12"/>
    </row>
    <row r="115" spans="6:7" ht="15.75" customHeight="1">
      <c r="F115" s="4"/>
      <c r="G115" s="12"/>
    </row>
    <row r="116" spans="6:7" ht="15.75" customHeight="1">
      <c r="F116" s="4"/>
      <c r="G116" s="12"/>
    </row>
    <row r="117" spans="6:7" ht="15.75" customHeight="1">
      <c r="F117" s="4"/>
      <c r="G117" s="12"/>
    </row>
    <row r="118" spans="6:7" ht="15.75" customHeight="1">
      <c r="F118" s="4"/>
      <c r="G118" s="12"/>
    </row>
    <row r="119" spans="6:7" ht="15.75" customHeight="1">
      <c r="F119" s="4"/>
      <c r="G119" s="12"/>
    </row>
    <row r="120" spans="6:7" ht="15.75" customHeight="1">
      <c r="F120" s="4"/>
      <c r="G120" s="12"/>
    </row>
    <row r="121" spans="6:7" ht="15.75" customHeight="1">
      <c r="F121" s="4"/>
      <c r="G121" s="12"/>
    </row>
    <row r="122" spans="6:7" ht="15.75" customHeight="1">
      <c r="F122" s="4"/>
      <c r="G122" s="12"/>
    </row>
    <row r="123" spans="6:7" ht="15.75" customHeight="1">
      <c r="F123" s="4"/>
      <c r="G123" s="12"/>
    </row>
    <row r="124" spans="6:7" ht="15.75" customHeight="1">
      <c r="F124" s="4"/>
      <c r="G124" s="12"/>
    </row>
    <row r="125" spans="6:7" ht="15.75" customHeight="1">
      <c r="F125" s="4"/>
      <c r="G125" s="12"/>
    </row>
    <row r="126" spans="6:7" ht="15.75" customHeight="1">
      <c r="F126" s="4"/>
      <c r="G126" s="12"/>
    </row>
    <row r="127" spans="6:7" ht="15.75" customHeight="1">
      <c r="F127" s="4"/>
      <c r="G127" s="12"/>
    </row>
    <row r="128" spans="6:7" ht="15.75" customHeight="1">
      <c r="F128" s="4"/>
      <c r="G128" s="12"/>
    </row>
    <row r="129" spans="6:7" ht="15.75" customHeight="1">
      <c r="F129" s="4"/>
      <c r="G129" s="12"/>
    </row>
    <row r="130" spans="6:7" ht="15.75" customHeight="1">
      <c r="F130" s="4"/>
      <c r="G130" s="12"/>
    </row>
    <row r="131" spans="6:7" ht="15.75" customHeight="1">
      <c r="F131" s="4"/>
      <c r="G131" s="12"/>
    </row>
    <row r="132" spans="6:7" ht="15.75" customHeight="1">
      <c r="F132" s="4"/>
      <c r="G132" s="12"/>
    </row>
    <row r="133" spans="6:7" ht="15.75" customHeight="1">
      <c r="F133" s="4"/>
      <c r="G133" s="12"/>
    </row>
    <row r="134" spans="6:7" ht="15.75" customHeight="1">
      <c r="F134" s="4"/>
      <c r="G134" s="12"/>
    </row>
    <row r="135" spans="6:7" ht="15.75" customHeight="1">
      <c r="F135" s="4"/>
      <c r="G135" s="12"/>
    </row>
    <row r="136" spans="6:7" ht="15.75" customHeight="1">
      <c r="F136" s="4"/>
      <c r="G136" s="12"/>
    </row>
    <row r="137" spans="6:7" ht="15.75" customHeight="1">
      <c r="F137" s="4"/>
      <c r="G137" s="12"/>
    </row>
    <row r="138" spans="6:7" ht="15.75" customHeight="1">
      <c r="F138" s="4"/>
      <c r="G138" s="12"/>
    </row>
    <row r="139" spans="6:7" ht="15.75" customHeight="1">
      <c r="F139" s="4"/>
      <c r="G139" s="12"/>
    </row>
    <row r="140" spans="6:7" ht="15.75" customHeight="1">
      <c r="F140" s="4"/>
      <c r="G140" s="12"/>
    </row>
    <row r="141" spans="6:7" ht="15.75" customHeight="1">
      <c r="F141" s="4"/>
      <c r="G141" s="12"/>
    </row>
    <row r="142" spans="6:7" ht="15.75" customHeight="1">
      <c r="F142" s="4"/>
      <c r="G142" s="12"/>
    </row>
    <row r="143" spans="6:7" ht="15.75" customHeight="1">
      <c r="F143" s="4"/>
      <c r="G143" s="12"/>
    </row>
    <row r="144" spans="6:7" ht="15.75" customHeight="1">
      <c r="F144" s="4"/>
      <c r="G144" s="12"/>
    </row>
    <row r="145" spans="6:7" ht="15.75" customHeight="1">
      <c r="F145" s="4"/>
      <c r="G145" s="12"/>
    </row>
    <row r="146" spans="6:7" ht="15.75" customHeight="1">
      <c r="F146" s="4"/>
      <c r="G146" s="12"/>
    </row>
    <row r="147" spans="6:7" ht="15.75" customHeight="1">
      <c r="F147" s="4"/>
      <c r="G147" s="12"/>
    </row>
    <row r="148" spans="6:7" ht="15.75" customHeight="1">
      <c r="F148" s="4"/>
      <c r="G148" s="12"/>
    </row>
    <row r="149" spans="6:7" ht="15.75" customHeight="1">
      <c r="F149" s="4"/>
      <c r="G149" s="12"/>
    </row>
    <row r="150" spans="6:7" ht="15.75" customHeight="1">
      <c r="F150" s="4"/>
      <c r="G150" s="12"/>
    </row>
    <row r="151" spans="6:7" ht="15.75" customHeight="1">
      <c r="F151" s="4"/>
      <c r="G151" s="12"/>
    </row>
    <row r="152" spans="6:7" ht="15.75" customHeight="1">
      <c r="F152" s="4"/>
      <c r="G152" s="12"/>
    </row>
    <row r="153" spans="6:7" ht="15.75" customHeight="1">
      <c r="F153" s="4"/>
      <c r="G153" s="12"/>
    </row>
    <row r="154" spans="6:7" ht="15.75" customHeight="1">
      <c r="F154" s="4"/>
      <c r="G154" s="12"/>
    </row>
    <row r="155" spans="6:7" ht="15.75" customHeight="1">
      <c r="F155" s="4"/>
      <c r="G155" s="12"/>
    </row>
    <row r="156" spans="6:7" ht="15.75" customHeight="1">
      <c r="F156" s="4"/>
      <c r="G156" s="12"/>
    </row>
    <row r="157" spans="6:7" ht="15.75" customHeight="1">
      <c r="F157" s="4"/>
      <c r="G157" s="12"/>
    </row>
    <row r="158" spans="6:7" ht="15.75" customHeight="1">
      <c r="F158" s="4"/>
      <c r="G158" s="12"/>
    </row>
    <row r="159" spans="6:7" ht="15.75" customHeight="1">
      <c r="F159" s="4"/>
      <c r="G159" s="12"/>
    </row>
    <row r="160" spans="6:7" ht="15.75" customHeight="1">
      <c r="F160" s="4"/>
      <c r="G160" s="12"/>
    </row>
    <row r="161" spans="6:7" ht="15.75" customHeight="1">
      <c r="F161" s="4"/>
      <c r="G161" s="12"/>
    </row>
    <row r="162" spans="6:7" ht="15.75" customHeight="1">
      <c r="F162" s="4"/>
      <c r="G162" s="12"/>
    </row>
    <row r="163" spans="6:7" ht="15.75" customHeight="1">
      <c r="F163" s="4"/>
      <c r="G163" s="12"/>
    </row>
    <row r="164" spans="6:7" ht="15.75" customHeight="1">
      <c r="F164" s="4"/>
      <c r="G164" s="12"/>
    </row>
    <row r="165" spans="6:7" ht="15.75" customHeight="1">
      <c r="F165" s="4"/>
      <c r="G165" s="12"/>
    </row>
    <row r="166" spans="6:7" ht="15.75" customHeight="1">
      <c r="F166" s="4"/>
      <c r="G166" s="12"/>
    </row>
    <row r="167" spans="6:7" ht="15.75" customHeight="1">
      <c r="F167" s="4"/>
      <c r="G167" s="12"/>
    </row>
    <row r="168" spans="6:7" ht="15.75" customHeight="1">
      <c r="F168" s="4"/>
      <c r="G168" s="12"/>
    </row>
    <row r="169" spans="6:7" ht="15.75" customHeight="1">
      <c r="F169" s="4"/>
      <c r="G169" s="12"/>
    </row>
    <row r="170" spans="6:7" ht="15.75" customHeight="1">
      <c r="F170" s="4"/>
      <c r="G170" s="12"/>
    </row>
    <row r="171" spans="6:7" ht="15.75" customHeight="1">
      <c r="F171" s="4"/>
      <c r="G171" s="12"/>
    </row>
    <row r="172" spans="6:7" ht="15.75" customHeight="1">
      <c r="F172" s="4"/>
      <c r="G172" s="12"/>
    </row>
    <row r="173" spans="6:7" ht="15.75" customHeight="1">
      <c r="F173" s="4"/>
      <c r="G173" s="12"/>
    </row>
    <row r="174" spans="6:7" ht="15.75" customHeight="1">
      <c r="F174" s="4"/>
      <c r="G174" s="12"/>
    </row>
    <row r="175" spans="6:7" ht="15.75" customHeight="1">
      <c r="F175" s="4"/>
      <c r="G175" s="12"/>
    </row>
    <row r="176" spans="6:7" ht="15.75" customHeight="1">
      <c r="F176" s="4"/>
      <c r="G176" s="12"/>
    </row>
    <row r="177" spans="6:7" ht="15.75" customHeight="1">
      <c r="F177" s="4"/>
      <c r="G177" s="12"/>
    </row>
    <row r="178" spans="6:7" ht="15.75" customHeight="1">
      <c r="F178" s="4"/>
      <c r="G178" s="12"/>
    </row>
    <row r="179" spans="6:7" ht="15.75" customHeight="1">
      <c r="F179" s="4"/>
      <c r="G179" s="12"/>
    </row>
    <row r="180" spans="6:7" ht="15.75" customHeight="1">
      <c r="F180" s="4"/>
      <c r="G180" s="12"/>
    </row>
    <row r="181" spans="6:7" ht="15.75" customHeight="1">
      <c r="F181" s="4"/>
      <c r="G181" s="12"/>
    </row>
    <row r="182" spans="6:7" ht="15.75" customHeight="1">
      <c r="F182" s="4"/>
      <c r="G182" s="12"/>
    </row>
    <row r="183" spans="6:7" ht="15.75" customHeight="1">
      <c r="F183" s="4"/>
      <c r="G183" s="12"/>
    </row>
    <row r="184" spans="6:7" ht="15.75" customHeight="1">
      <c r="F184" s="4"/>
      <c r="G184" s="12"/>
    </row>
    <row r="185" spans="6:7" ht="15.75" customHeight="1">
      <c r="F185" s="4"/>
      <c r="G185" s="12"/>
    </row>
    <row r="186" spans="6:7" ht="15.75" customHeight="1">
      <c r="F186" s="4"/>
      <c r="G186" s="12"/>
    </row>
    <row r="187" spans="6:7" ht="15.75" customHeight="1">
      <c r="F187" s="4"/>
      <c r="G187" s="12"/>
    </row>
    <row r="188" spans="6:7" ht="15.75" customHeight="1">
      <c r="F188" s="4"/>
      <c r="G188" s="12"/>
    </row>
    <row r="189" spans="6:7" ht="15.75" customHeight="1">
      <c r="F189" s="4"/>
      <c r="G189" s="12"/>
    </row>
    <row r="190" spans="6:7" ht="15.75" customHeight="1">
      <c r="F190" s="4"/>
      <c r="G190" s="12"/>
    </row>
    <row r="191" spans="6:7" ht="15.75" customHeight="1">
      <c r="F191" s="4"/>
      <c r="G191" s="12"/>
    </row>
    <row r="192" spans="6:7" ht="15.75" customHeight="1">
      <c r="F192" s="4"/>
      <c r="G192" s="12"/>
    </row>
    <row r="193" spans="6:7" ht="15.75" customHeight="1">
      <c r="F193" s="4"/>
      <c r="G193" s="12"/>
    </row>
    <row r="194" spans="6:7" ht="15.75" customHeight="1">
      <c r="F194" s="4"/>
      <c r="G194" s="12"/>
    </row>
    <row r="195" spans="6:7" ht="15.75" customHeight="1">
      <c r="F195" s="4"/>
      <c r="G195" s="12"/>
    </row>
    <row r="196" spans="6:7" ht="15.75" customHeight="1">
      <c r="F196" s="4"/>
      <c r="G196" s="12"/>
    </row>
    <row r="197" spans="6:7" ht="15.75" customHeight="1">
      <c r="F197" s="4"/>
      <c r="G197" s="12"/>
    </row>
    <row r="198" spans="6:7" ht="15.75" customHeight="1">
      <c r="F198" s="4"/>
      <c r="G198" s="12"/>
    </row>
    <row r="199" spans="6:7" ht="15.75" customHeight="1">
      <c r="F199" s="4"/>
      <c r="G199" s="12"/>
    </row>
    <row r="200" spans="6:7" ht="15.75" customHeight="1">
      <c r="F200" s="4"/>
      <c r="G200" s="12"/>
    </row>
    <row r="201" spans="6:7" ht="15.75" customHeight="1">
      <c r="F201" s="4"/>
      <c r="G201" s="12"/>
    </row>
    <row r="202" spans="6:7" ht="15.75" customHeight="1">
      <c r="F202" s="4"/>
      <c r="G202" s="12"/>
    </row>
    <row r="203" spans="6:7" ht="15.75" customHeight="1">
      <c r="F203" s="4"/>
      <c r="G203" s="12"/>
    </row>
    <row r="204" spans="6:7" ht="15.75" customHeight="1">
      <c r="F204" s="4"/>
      <c r="G204" s="12"/>
    </row>
    <row r="205" spans="6:7" ht="15.75" customHeight="1">
      <c r="F205" s="4"/>
      <c r="G205" s="12"/>
    </row>
    <row r="206" spans="6:7" ht="15.75" customHeight="1">
      <c r="F206" s="4"/>
      <c r="G206" s="12"/>
    </row>
    <row r="207" spans="6:7" ht="15.75" customHeight="1">
      <c r="F207" s="4"/>
      <c r="G207" s="12"/>
    </row>
    <row r="208" spans="6:7" ht="15.75" customHeight="1">
      <c r="F208" s="4"/>
      <c r="G208" s="12"/>
    </row>
    <row r="209" spans="6:7" ht="15.75" customHeight="1">
      <c r="F209" s="4"/>
      <c r="G209" s="12"/>
    </row>
    <row r="210" spans="6:7" ht="15.75" customHeight="1">
      <c r="F210" s="4"/>
      <c r="G210" s="12"/>
    </row>
    <row r="211" spans="6:7" ht="15.75" customHeight="1">
      <c r="F211" s="4"/>
      <c r="G211" s="12"/>
    </row>
    <row r="212" spans="6:7" ht="15.75" customHeight="1">
      <c r="F212" s="4"/>
      <c r="G212" s="12"/>
    </row>
    <row r="213" spans="6:7" ht="15.75" customHeight="1">
      <c r="F213" s="4"/>
      <c r="G213" s="12"/>
    </row>
    <row r="214" spans="6:7" ht="15.75" customHeight="1">
      <c r="F214" s="4"/>
      <c r="G214" s="12"/>
    </row>
    <row r="215" spans="6:7" ht="15.75" customHeight="1">
      <c r="F215" s="4"/>
      <c r="G215" s="12"/>
    </row>
    <row r="216" spans="6:7" ht="15.75" customHeight="1">
      <c r="F216" s="4"/>
      <c r="G216" s="12"/>
    </row>
    <row r="217" spans="6:7" ht="15.75" customHeight="1">
      <c r="F217" s="4"/>
      <c r="G217" s="12"/>
    </row>
    <row r="218" spans="6:7" ht="15.75" customHeight="1">
      <c r="F218" s="4"/>
      <c r="G218" s="12"/>
    </row>
    <row r="219" spans="6:7" ht="15.75" customHeight="1">
      <c r="F219" s="4"/>
      <c r="G219" s="12"/>
    </row>
    <row r="220" spans="6:7" ht="15.75" customHeight="1">
      <c r="F220" s="4"/>
      <c r="G220" s="12"/>
    </row>
    <row r="221" spans="6:7" ht="15.75" customHeight="1">
      <c r="F221" s="4"/>
      <c r="G221" s="12"/>
    </row>
    <row r="222" spans="6:7" ht="15.75" customHeight="1">
      <c r="F222" s="4"/>
      <c r="G222" s="12"/>
    </row>
    <row r="223" spans="6:7" ht="15.75" customHeight="1">
      <c r="F223" s="4"/>
      <c r="G223" s="12"/>
    </row>
    <row r="224" spans="6:7" ht="15.75" customHeight="1">
      <c r="F224" s="4"/>
      <c r="G224" s="12"/>
    </row>
    <row r="225" spans="6:7" ht="15.75" customHeight="1">
      <c r="F225" s="4"/>
      <c r="G225" s="12"/>
    </row>
    <row r="226" spans="6:7" ht="15.75" customHeight="1">
      <c r="F226" s="4"/>
      <c r="G226" s="12"/>
    </row>
    <row r="227" spans="6:7" ht="15.75" customHeight="1">
      <c r="F227" s="4"/>
      <c r="G227" s="12"/>
    </row>
    <row r="228" spans="6:7" ht="15.75" customHeight="1">
      <c r="F228" s="4"/>
      <c r="G228" s="12"/>
    </row>
    <row r="229" spans="6:7" ht="15.75" customHeight="1">
      <c r="F229" s="4"/>
      <c r="G229" s="12"/>
    </row>
    <row r="230" spans="6:7" ht="15.75" customHeight="1">
      <c r="F230" s="4"/>
      <c r="G230" s="12"/>
    </row>
    <row r="231" spans="6:7" ht="15.75" customHeight="1">
      <c r="F231" s="4"/>
      <c r="G231" s="12"/>
    </row>
    <row r="232" spans="6:7" ht="15.75" customHeight="1">
      <c r="F232" s="4"/>
      <c r="G232" s="12"/>
    </row>
    <row r="233" spans="6:7" ht="15.75" customHeight="1">
      <c r="F233" s="4"/>
      <c r="G233" s="12"/>
    </row>
    <row r="234" spans="6:7" ht="15.75" customHeight="1">
      <c r="F234" s="4"/>
      <c r="G234" s="12"/>
    </row>
    <row r="235" spans="6:7" ht="15.75" customHeight="1">
      <c r="F235" s="4"/>
      <c r="G235" s="12"/>
    </row>
    <row r="236" spans="6:7" ht="15.75" customHeight="1">
      <c r="F236" s="4"/>
      <c r="G236" s="12"/>
    </row>
    <row r="237" spans="6:7" ht="15.75" customHeight="1">
      <c r="F237" s="4"/>
      <c r="G237" s="12"/>
    </row>
    <row r="238" spans="6:7" ht="15.75" customHeight="1">
      <c r="F238" s="4"/>
      <c r="G238" s="12"/>
    </row>
    <row r="239" spans="6:7" ht="15.75" customHeight="1">
      <c r="F239" s="4"/>
      <c r="G239" s="12"/>
    </row>
    <row r="240" spans="6:7" ht="15.75" customHeight="1">
      <c r="F240" s="4"/>
      <c r="G240" s="12"/>
    </row>
    <row r="241" spans="6:7" ht="15.75" customHeight="1">
      <c r="F241" s="4"/>
      <c r="G241" s="12"/>
    </row>
    <row r="242" spans="6:7" ht="15.75" customHeight="1">
      <c r="F242" s="4"/>
      <c r="G242" s="12"/>
    </row>
    <row r="243" spans="6:7" ht="15.75" customHeight="1">
      <c r="F243" s="4"/>
      <c r="G243" s="12"/>
    </row>
    <row r="244" spans="6:7" ht="15.75" customHeight="1">
      <c r="F244" s="4"/>
      <c r="G244" s="12"/>
    </row>
    <row r="245" spans="6:7" ht="15.75" customHeight="1">
      <c r="F245" s="4"/>
      <c r="G245" s="12"/>
    </row>
    <row r="246" spans="6:7" ht="15.75" customHeight="1">
      <c r="F246" s="4"/>
      <c r="G246" s="12"/>
    </row>
    <row r="247" spans="6:7" ht="15.75" customHeight="1">
      <c r="F247" s="4"/>
      <c r="G247" s="12"/>
    </row>
    <row r="248" spans="6:7" ht="15.75" customHeight="1">
      <c r="F248" s="4"/>
      <c r="G248" s="12"/>
    </row>
    <row r="249" spans="6:7" ht="15.75" customHeight="1">
      <c r="F249" s="4"/>
      <c r="G249" s="12"/>
    </row>
    <row r="250" spans="6:7" ht="15.75" customHeight="1">
      <c r="F250" s="4"/>
      <c r="G250" s="12"/>
    </row>
    <row r="251" spans="6:7" ht="15.75" customHeight="1">
      <c r="F251" s="4"/>
      <c r="G251" s="12"/>
    </row>
    <row r="252" spans="6:7" ht="15.75" customHeight="1">
      <c r="F252" s="4"/>
      <c r="G252" s="12"/>
    </row>
    <row r="253" spans="6:7" ht="15.75" customHeight="1">
      <c r="F253" s="4"/>
      <c r="G253" s="12"/>
    </row>
    <row r="254" spans="6:7" ht="15.75" customHeight="1">
      <c r="F254" s="4"/>
      <c r="G254" s="12"/>
    </row>
    <row r="255" spans="6:7" ht="15.75" customHeight="1">
      <c r="F255" s="4"/>
      <c r="G255" s="12"/>
    </row>
    <row r="256" spans="6:7" ht="15.75" customHeight="1">
      <c r="F256" s="4"/>
      <c r="G256" s="12"/>
    </row>
    <row r="257" spans="6:7" ht="15.75" customHeight="1">
      <c r="F257" s="4"/>
      <c r="G257" s="12"/>
    </row>
    <row r="258" spans="6:7" ht="15.75" customHeight="1">
      <c r="F258" s="4"/>
      <c r="G258" s="12"/>
    </row>
    <row r="259" spans="6:7" ht="15.75" customHeight="1">
      <c r="F259" s="4"/>
      <c r="G259" s="12"/>
    </row>
    <row r="260" spans="6:7" ht="15.75" customHeight="1">
      <c r="F260" s="4"/>
      <c r="G260" s="12"/>
    </row>
    <row r="261" spans="6:7" ht="15.75" customHeight="1">
      <c r="F261" s="4"/>
      <c r="G261" s="12"/>
    </row>
    <row r="262" spans="6:7" ht="15.75" customHeight="1">
      <c r="F262" s="4"/>
      <c r="G262" s="12"/>
    </row>
    <row r="263" spans="6:7" ht="15.75" customHeight="1">
      <c r="F263" s="4"/>
      <c r="G263" s="12"/>
    </row>
    <row r="264" spans="6:7" ht="15.75" customHeight="1">
      <c r="F264" s="4"/>
      <c r="G264" s="12"/>
    </row>
    <row r="265" spans="6:7" ht="15.75" customHeight="1">
      <c r="F265" s="4"/>
      <c r="G265" s="12"/>
    </row>
    <row r="266" spans="6:7" ht="15.75" customHeight="1">
      <c r="F266" s="4"/>
      <c r="G266" s="12"/>
    </row>
    <row r="267" spans="6:7" ht="15.75" customHeight="1">
      <c r="F267" s="4"/>
      <c r="G267" s="12"/>
    </row>
    <row r="268" spans="6:7" ht="15.75" customHeight="1">
      <c r="F268" s="4"/>
      <c r="G268" s="12"/>
    </row>
    <row r="269" spans="6:7" ht="15.75" customHeight="1">
      <c r="F269" s="4"/>
      <c r="G269" s="12"/>
    </row>
    <row r="270" spans="6:7" ht="15.75" customHeight="1">
      <c r="F270" s="4"/>
      <c r="G270" s="12"/>
    </row>
    <row r="271" spans="6:7" ht="15.75" customHeight="1">
      <c r="F271" s="4"/>
      <c r="G271" s="12"/>
    </row>
    <row r="272" spans="6:7" ht="15.75" customHeight="1">
      <c r="F272" s="4"/>
      <c r="G272" s="12"/>
    </row>
    <row r="273" spans="6:7" ht="15.75" customHeight="1">
      <c r="F273" s="4"/>
      <c r="G273" s="12"/>
    </row>
    <row r="274" spans="6:7" ht="15.75" customHeight="1">
      <c r="F274" s="4"/>
      <c r="G274" s="12"/>
    </row>
    <row r="275" spans="6:7" ht="15.75" customHeight="1">
      <c r="F275" s="4"/>
      <c r="G275" s="12"/>
    </row>
    <row r="276" spans="6:7" ht="15.75" customHeight="1">
      <c r="F276" s="4"/>
      <c r="G276" s="12"/>
    </row>
    <row r="277" spans="6:7" ht="15.75" customHeight="1">
      <c r="F277" s="4"/>
      <c r="G277" s="12"/>
    </row>
    <row r="278" spans="6:7" ht="15.75" customHeight="1">
      <c r="F278" s="4"/>
      <c r="G278" s="12"/>
    </row>
    <row r="279" spans="6:7" ht="15.75" customHeight="1">
      <c r="F279" s="4"/>
      <c r="G279" s="12"/>
    </row>
    <row r="280" spans="6:7" ht="15.75" customHeight="1">
      <c r="F280" s="4"/>
      <c r="G280" s="12"/>
    </row>
    <row r="281" spans="6:7" ht="15.75" customHeight="1">
      <c r="F281" s="4"/>
      <c r="G281" s="12"/>
    </row>
    <row r="282" spans="6:7" ht="15.75" customHeight="1">
      <c r="F282" s="4"/>
      <c r="G282" s="12"/>
    </row>
    <row r="283" spans="6:7" ht="15.75" customHeight="1">
      <c r="F283" s="4"/>
      <c r="G283" s="12"/>
    </row>
    <row r="284" spans="6:7" ht="15.75" customHeight="1">
      <c r="F284" s="4"/>
      <c r="G284" s="12"/>
    </row>
    <row r="285" spans="6:7" ht="15.75" customHeight="1">
      <c r="F285" s="4"/>
      <c r="G285" s="12"/>
    </row>
    <row r="286" spans="6:7" ht="15.75" customHeight="1">
      <c r="F286" s="4"/>
      <c r="G286" s="12"/>
    </row>
    <row r="287" spans="6:7" ht="15.75" customHeight="1">
      <c r="F287" s="4"/>
      <c r="G287" s="12"/>
    </row>
    <row r="288" spans="6:7" ht="15.75" customHeight="1">
      <c r="F288" s="4"/>
      <c r="G288" s="12"/>
    </row>
    <row r="289" spans="6:7" ht="15.75" customHeight="1">
      <c r="F289" s="4"/>
      <c r="G289" s="12"/>
    </row>
    <row r="290" spans="6:7" ht="15.75" customHeight="1">
      <c r="F290" s="4"/>
      <c r="G290" s="12"/>
    </row>
    <row r="291" spans="6:7" ht="15.75" customHeight="1">
      <c r="F291" s="4"/>
      <c r="G291" s="12"/>
    </row>
    <row r="292" spans="6:7" ht="15.75" customHeight="1">
      <c r="F292" s="4"/>
      <c r="G292" s="12"/>
    </row>
    <row r="293" spans="6:7" ht="15.75" customHeight="1">
      <c r="F293" s="4"/>
      <c r="G293" s="12"/>
    </row>
    <row r="294" spans="6:7" ht="15.75" customHeight="1">
      <c r="F294" s="4"/>
      <c r="G294" s="12"/>
    </row>
    <row r="295" spans="6:7" ht="15.75" customHeight="1">
      <c r="F295" s="4"/>
      <c r="G295" s="12"/>
    </row>
    <row r="296" spans="6:7" ht="15.75" customHeight="1">
      <c r="F296" s="4"/>
      <c r="G296" s="12"/>
    </row>
    <row r="297" spans="6:7" ht="15.75" customHeight="1">
      <c r="F297" s="4"/>
      <c r="G297" s="12"/>
    </row>
    <row r="298" spans="6:7" ht="15.75" customHeight="1">
      <c r="F298" s="4"/>
      <c r="G298" s="12"/>
    </row>
    <row r="299" spans="6:7" ht="15.75" customHeight="1">
      <c r="F299" s="4"/>
      <c r="G299" s="12"/>
    </row>
    <row r="300" spans="6:7" ht="15.75" customHeight="1">
      <c r="F300" s="4"/>
      <c r="G300" s="12"/>
    </row>
    <row r="301" spans="6:7" ht="15.75" customHeight="1">
      <c r="F301" s="4"/>
      <c r="G301" s="12"/>
    </row>
    <row r="302" spans="6:7" ht="15.75" customHeight="1">
      <c r="F302" s="4"/>
      <c r="G302" s="12"/>
    </row>
    <row r="303" spans="6:7" ht="15.75" customHeight="1">
      <c r="F303" s="4"/>
      <c r="G303" s="12"/>
    </row>
    <row r="304" spans="6:7" ht="15.75" customHeight="1">
      <c r="F304" s="4"/>
      <c r="G304" s="12"/>
    </row>
    <row r="305" spans="6:7" ht="15.75" customHeight="1">
      <c r="F305" s="4"/>
      <c r="G305" s="12"/>
    </row>
    <row r="306" spans="6:7" ht="15.75" customHeight="1">
      <c r="F306" s="4"/>
      <c r="G306" s="12"/>
    </row>
    <row r="307" spans="6:7" ht="15.75" customHeight="1">
      <c r="F307" s="4"/>
      <c r="G307" s="12"/>
    </row>
    <row r="308" spans="6:7" ht="15.75" customHeight="1">
      <c r="F308" s="4"/>
      <c r="G308" s="12"/>
    </row>
    <row r="309" spans="6:7" ht="15.75" customHeight="1">
      <c r="F309" s="4"/>
      <c r="G309" s="12"/>
    </row>
    <row r="310" spans="6:7" ht="15.75" customHeight="1">
      <c r="F310" s="4"/>
      <c r="G310" s="12"/>
    </row>
    <row r="311" spans="6:7" ht="15.75" customHeight="1">
      <c r="F311" s="4"/>
      <c r="G311" s="12"/>
    </row>
    <row r="312" spans="6:7" ht="15.75" customHeight="1">
      <c r="F312" s="4"/>
      <c r="G312" s="12"/>
    </row>
    <row r="313" spans="6:7" ht="15.75" customHeight="1">
      <c r="F313" s="4"/>
      <c r="G313" s="12"/>
    </row>
    <row r="314" spans="6:7" ht="15.75" customHeight="1">
      <c r="F314" s="4"/>
      <c r="G314" s="12"/>
    </row>
    <row r="315" spans="6:7" ht="15.75" customHeight="1">
      <c r="F315" s="4"/>
      <c r="G315" s="12"/>
    </row>
    <row r="316" spans="6:7" ht="15.75" customHeight="1">
      <c r="F316" s="4"/>
      <c r="G316" s="12"/>
    </row>
    <row r="317" spans="6:7" ht="15.75" customHeight="1">
      <c r="F317" s="4"/>
      <c r="G317" s="12"/>
    </row>
    <row r="318" spans="6:7" ht="15.75" customHeight="1">
      <c r="F318" s="4"/>
      <c r="G318" s="12"/>
    </row>
    <row r="319" spans="6:7" ht="15.75" customHeight="1">
      <c r="F319" s="4"/>
      <c r="G319" s="12"/>
    </row>
    <row r="320" spans="6:7" ht="15.75" customHeight="1">
      <c r="F320" s="4"/>
      <c r="G320" s="12"/>
    </row>
    <row r="321" spans="6:7" ht="15.75" customHeight="1">
      <c r="F321" s="4"/>
      <c r="G321" s="12"/>
    </row>
    <row r="322" spans="6:7" ht="15.75" customHeight="1">
      <c r="F322" s="4"/>
      <c r="G322" s="12"/>
    </row>
    <row r="323" spans="6:7" ht="15.75" customHeight="1">
      <c r="F323" s="4"/>
      <c r="G323" s="12"/>
    </row>
    <row r="324" spans="6:7" ht="15.75" customHeight="1">
      <c r="F324" s="4"/>
      <c r="G324" s="12"/>
    </row>
    <row r="325" spans="6:7" ht="15.75" customHeight="1">
      <c r="F325" s="4"/>
      <c r="G325" s="12"/>
    </row>
    <row r="326" spans="6:7" ht="15.75" customHeight="1">
      <c r="F326" s="4"/>
      <c r="G326" s="12"/>
    </row>
    <row r="327" spans="6:7" ht="15.75" customHeight="1">
      <c r="F327" s="4"/>
      <c r="G327" s="12"/>
    </row>
    <row r="328" spans="6:7" ht="15.75" customHeight="1">
      <c r="F328" s="4"/>
      <c r="G328" s="12"/>
    </row>
    <row r="329" spans="6:7" ht="15.75" customHeight="1">
      <c r="F329" s="4"/>
      <c r="G329" s="12"/>
    </row>
    <row r="330" spans="6:7" ht="15.75" customHeight="1">
      <c r="F330" s="4"/>
      <c r="G330" s="12"/>
    </row>
    <row r="331" spans="6:7" ht="15.75" customHeight="1">
      <c r="F331" s="4"/>
      <c r="G331" s="12"/>
    </row>
    <row r="332" spans="6:7" ht="15.75" customHeight="1">
      <c r="F332" s="4"/>
      <c r="G332" s="12"/>
    </row>
    <row r="333" spans="6:7" ht="15.75" customHeight="1">
      <c r="F333" s="4"/>
      <c r="G333" s="12"/>
    </row>
    <row r="334" spans="6:7" ht="15.75" customHeight="1">
      <c r="F334" s="4"/>
      <c r="G334" s="12"/>
    </row>
    <row r="335" spans="6:7" ht="15.75" customHeight="1">
      <c r="F335" s="4"/>
      <c r="G335" s="12"/>
    </row>
    <row r="336" spans="6:7" ht="15.75" customHeight="1">
      <c r="F336" s="4"/>
      <c r="G336" s="12"/>
    </row>
    <row r="337" spans="6:7" ht="15.75" customHeight="1">
      <c r="F337" s="4"/>
      <c r="G337" s="12"/>
    </row>
    <row r="338" spans="6:7" ht="15.75" customHeight="1">
      <c r="F338" s="4"/>
      <c r="G338" s="12"/>
    </row>
    <row r="339" spans="6:7" ht="15.75" customHeight="1">
      <c r="F339" s="4"/>
      <c r="G339" s="12"/>
    </row>
    <row r="340" spans="6:7" ht="15.75" customHeight="1">
      <c r="F340" s="4"/>
      <c r="G340" s="12"/>
    </row>
    <row r="341" spans="6:7" ht="15.75" customHeight="1">
      <c r="F341" s="4"/>
      <c r="G341" s="12"/>
    </row>
    <row r="342" spans="6:7" ht="15.75" customHeight="1">
      <c r="F342" s="4"/>
      <c r="G342" s="12"/>
    </row>
    <row r="343" spans="6:7" ht="15.75" customHeight="1">
      <c r="F343" s="4"/>
      <c r="G343" s="12"/>
    </row>
    <row r="344" spans="6:7" ht="15.75" customHeight="1">
      <c r="F344" s="4"/>
      <c r="G344" s="12"/>
    </row>
    <row r="345" spans="6:7" ht="15.75" customHeight="1">
      <c r="F345" s="4"/>
      <c r="G345" s="12"/>
    </row>
    <row r="346" spans="6:7" ht="15.75" customHeight="1">
      <c r="F346" s="4"/>
      <c r="G346" s="12"/>
    </row>
    <row r="347" spans="6:7" ht="15.75" customHeight="1">
      <c r="F347" s="4"/>
      <c r="G347" s="12"/>
    </row>
    <row r="348" spans="6:7" ht="15.75" customHeight="1">
      <c r="F348" s="4"/>
      <c r="G348" s="12"/>
    </row>
    <row r="349" spans="6:7" ht="15.75" customHeight="1">
      <c r="F349" s="4"/>
      <c r="G349" s="12"/>
    </row>
    <row r="350" spans="6:7" ht="15.75" customHeight="1">
      <c r="F350" s="4"/>
      <c r="G350" s="12"/>
    </row>
    <row r="351" spans="6:7" ht="15.75" customHeight="1">
      <c r="F351" s="4"/>
      <c r="G351" s="12"/>
    </row>
    <row r="352" spans="6:7" ht="15.75" customHeight="1">
      <c r="F352" s="4"/>
      <c r="G352" s="12"/>
    </row>
    <row r="353" spans="6:7" ht="15.75" customHeight="1">
      <c r="F353" s="4"/>
      <c r="G353" s="12"/>
    </row>
    <row r="354" spans="6:7" ht="15.75" customHeight="1">
      <c r="F354" s="4"/>
      <c r="G354" s="12"/>
    </row>
    <row r="355" spans="6:7" ht="15.75" customHeight="1">
      <c r="F355" s="4"/>
      <c r="G355" s="12"/>
    </row>
    <row r="356" spans="6:7" ht="15.75" customHeight="1">
      <c r="F356" s="4"/>
      <c r="G356" s="12"/>
    </row>
    <row r="357" spans="6:7" ht="15.75" customHeight="1">
      <c r="F357" s="4"/>
      <c r="G357" s="12"/>
    </row>
    <row r="358" spans="6:7" ht="15.75" customHeight="1">
      <c r="F358" s="4"/>
      <c r="G358" s="12"/>
    </row>
    <row r="359" spans="6:7" ht="15.75" customHeight="1">
      <c r="F359" s="4"/>
      <c r="G359" s="12"/>
    </row>
    <row r="360" spans="6:7" ht="15.75" customHeight="1">
      <c r="F360" s="4"/>
      <c r="G360" s="12"/>
    </row>
    <row r="361" spans="6:7" ht="15.75" customHeight="1">
      <c r="F361" s="4"/>
      <c r="G361" s="12"/>
    </row>
    <row r="362" spans="6:7" ht="15.75" customHeight="1">
      <c r="F362" s="4"/>
      <c r="G362" s="12"/>
    </row>
    <row r="363" spans="6:7" ht="15.75" customHeight="1">
      <c r="F363" s="4"/>
      <c r="G363" s="12"/>
    </row>
    <row r="364" spans="6:7" ht="15.75" customHeight="1">
      <c r="F364" s="4"/>
      <c r="G364" s="12"/>
    </row>
    <row r="365" spans="6:7" ht="15.75" customHeight="1">
      <c r="F365" s="4"/>
      <c r="G365" s="12"/>
    </row>
    <row r="366" spans="6:7" ht="15.75" customHeight="1">
      <c r="F366" s="4"/>
      <c r="G366" s="12"/>
    </row>
    <row r="367" spans="6:7" ht="15.75" customHeight="1">
      <c r="F367" s="4"/>
      <c r="G367" s="12"/>
    </row>
    <row r="368" spans="6:7" ht="15.75" customHeight="1">
      <c r="F368" s="4"/>
      <c r="G368" s="12"/>
    </row>
    <row r="369" spans="6:7" ht="15.75" customHeight="1">
      <c r="F369" s="4"/>
      <c r="G369" s="12"/>
    </row>
    <row r="370" spans="6:7" ht="15.75" customHeight="1">
      <c r="F370" s="4"/>
      <c r="G370" s="12"/>
    </row>
    <row r="371" spans="6:7" ht="15.75" customHeight="1">
      <c r="F371" s="4"/>
      <c r="G371" s="12"/>
    </row>
    <row r="372" spans="6:7" ht="15.75" customHeight="1">
      <c r="F372" s="4"/>
      <c r="G372" s="12"/>
    </row>
    <row r="373" spans="6:7" ht="15.75" customHeight="1">
      <c r="F373" s="4"/>
      <c r="G373" s="12"/>
    </row>
    <row r="374" spans="6:7" ht="15.75" customHeight="1">
      <c r="F374" s="4"/>
      <c r="G374" s="12"/>
    </row>
    <row r="375" spans="6:7" ht="15.75" customHeight="1">
      <c r="F375" s="4"/>
      <c r="G375" s="12"/>
    </row>
    <row r="376" spans="6:7" ht="15.75" customHeight="1">
      <c r="F376" s="4"/>
      <c r="G376" s="12"/>
    </row>
    <row r="377" spans="6:7" ht="15.75" customHeight="1">
      <c r="F377" s="4"/>
      <c r="G377" s="12"/>
    </row>
    <row r="378" spans="6:7" ht="15.75" customHeight="1">
      <c r="F378" s="4"/>
      <c r="G378" s="12"/>
    </row>
    <row r="379" spans="6:7" ht="15.75" customHeight="1">
      <c r="F379" s="4"/>
      <c r="G379" s="12"/>
    </row>
    <row r="380" spans="6:7" ht="15.75" customHeight="1">
      <c r="F380" s="4"/>
      <c r="G380" s="12"/>
    </row>
    <row r="381" spans="6:7" ht="15.75" customHeight="1">
      <c r="F381" s="4"/>
      <c r="G381" s="12"/>
    </row>
    <row r="382" spans="6:7" ht="15.75" customHeight="1">
      <c r="F382" s="4"/>
      <c r="G382" s="12"/>
    </row>
    <row r="383" spans="6:7" ht="15.75" customHeight="1">
      <c r="F383" s="4"/>
      <c r="G383" s="12"/>
    </row>
    <row r="384" spans="6:7" ht="15.75" customHeight="1">
      <c r="F384" s="4"/>
      <c r="G384" s="12"/>
    </row>
    <row r="385" spans="6:7" ht="15.75" customHeight="1">
      <c r="F385" s="4"/>
      <c r="G385" s="12"/>
    </row>
    <row r="386" spans="6:7" ht="15.75" customHeight="1">
      <c r="F386" s="4"/>
      <c r="G386" s="12"/>
    </row>
    <row r="387" spans="6:7" ht="15.75" customHeight="1">
      <c r="F387" s="4"/>
      <c r="G387" s="12"/>
    </row>
    <row r="388" spans="6:7" ht="15.75" customHeight="1">
      <c r="F388" s="4"/>
      <c r="G388" s="12"/>
    </row>
    <row r="389" spans="6:7" ht="15.75" customHeight="1">
      <c r="F389" s="4"/>
      <c r="G389" s="12"/>
    </row>
    <row r="390" spans="6:7" ht="15.75" customHeight="1">
      <c r="F390" s="4"/>
      <c r="G390" s="12"/>
    </row>
    <row r="391" spans="6:7" ht="15.75" customHeight="1">
      <c r="F391" s="4"/>
      <c r="G391" s="12"/>
    </row>
    <row r="392" spans="6:7" ht="15.75" customHeight="1">
      <c r="F392" s="4"/>
      <c r="G392" s="12"/>
    </row>
    <row r="393" spans="6:7" ht="15.75" customHeight="1">
      <c r="F393" s="4"/>
      <c r="G393" s="12"/>
    </row>
    <row r="394" spans="6:7" ht="15.75" customHeight="1">
      <c r="F394" s="4"/>
      <c r="G394" s="12"/>
    </row>
    <row r="395" spans="6:7" ht="15.75" customHeight="1">
      <c r="F395" s="4"/>
      <c r="G395" s="12"/>
    </row>
    <row r="396" spans="6:7" ht="15.75" customHeight="1">
      <c r="F396" s="4"/>
      <c r="G396" s="12"/>
    </row>
    <row r="397" spans="6:7" ht="15.75" customHeight="1">
      <c r="F397" s="4"/>
      <c r="G397" s="12"/>
    </row>
    <row r="398" spans="6:7" ht="15.75" customHeight="1">
      <c r="F398" s="4"/>
      <c r="G398" s="12"/>
    </row>
    <row r="399" spans="6:7" ht="15.75" customHeight="1">
      <c r="F399" s="4"/>
      <c r="G399" s="12"/>
    </row>
    <row r="400" spans="6:7" ht="15.75" customHeight="1">
      <c r="F400" s="4"/>
      <c r="G400" s="12"/>
    </row>
    <row r="401" spans="6:7" ht="15.75" customHeight="1">
      <c r="F401" s="4"/>
      <c r="G401" s="12"/>
    </row>
    <row r="402" spans="6:7" ht="15.75" customHeight="1">
      <c r="F402" s="4"/>
      <c r="G402" s="12"/>
    </row>
    <row r="403" spans="6:7" ht="15.75" customHeight="1">
      <c r="F403" s="4"/>
      <c r="G403" s="12"/>
    </row>
    <row r="404" spans="6:7" ht="15.75" customHeight="1">
      <c r="F404" s="4"/>
      <c r="G404" s="12"/>
    </row>
    <row r="405" spans="6:7" ht="15.75" customHeight="1">
      <c r="F405" s="4"/>
      <c r="G405" s="12"/>
    </row>
    <row r="406" spans="6:7" ht="15.75" customHeight="1">
      <c r="F406" s="4"/>
      <c r="G406" s="12"/>
    </row>
    <row r="407" spans="6:7" ht="15.75" customHeight="1">
      <c r="F407" s="4"/>
      <c r="G407" s="12"/>
    </row>
    <row r="408" spans="6:7" ht="15.75" customHeight="1">
      <c r="F408" s="4"/>
      <c r="G408" s="12"/>
    </row>
    <row r="409" spans="6:7" ht="15.75" customHeight="1">
      <c r="F409" s="4"/>
      <c r="G409" s="12"/>
    </row>
    <row r="410" spans="6:7" ht="15.75" customHeight="1">
      <c r="F410" s="4"/>
      <c r="G410" s="12"/>
    </row>
    <row r="411" spans="6:7" ht="15.75" customHeight="1">
      <c r="F411" s="4"/>
      <c r="G411" s="12"/>
    </row>
    <row r="412" spans="6:7" ht="15.75" customHeight="1">
      <c r="F412" s="4"/>
      <c r="G412" s="12"/>
    </row>
    <row r="413" spans="6:7" ht="15.75" customHeight="1">
      <c r="F413" s="4"/>
      <c r="G413" s="12"/>
    </row>
    <row r="414" spans="6:7" ht="15.75" customHeight="1">
      <c r="F414" s="4"/>
      <c r="G414" s="12"/>
    </row>
    <row r="415" spans="6:7" ht="15.75" customHeight="1">
      <c r="F415" s="4"/>
      <c r="G415" s="12"/>
    </row>
    <row r="416" spans="6:7" ht="15.75" customHeight="1">
      <c r="F416" s="4"/>
      <c r="G416" s="12"/>
    </row>
    <row r="417" spans="6:7" ht="15.75" customHeight="1">
      <c r="F417" s="4"/>
      <c r="G417" s="12"/>
    </row>
    <row r="418" spans="6:7" ht="15.75" customHeight="1">
      <c r="F418" s="4"/>
      <c r="G418" s="12"/>
    </row>
    <row r="419" spans="6:7" ht="15.75" customHeight="1">
      <c r="F419" s="4"/>
      <c r="G419" s="12"/>
    </row>
    <row r="420" spans="6:7" ht="15.75" customHeight="1">
      <c r="F420" s="4"/>
      <c r="G420" s="12"/>
    </row>
    <row r="421" spans="6:7" ht="15.75" customHeight="1">
      <c r="F421" s="4"/>
      <c r="G421" s="12"/>
    </row>
    <row r="422" spans="6:7" ht="15.75" customHeight="1">
      <c r="F422" s="4"/>
      <c r="G422" s="12"/>
    </row>
    <row r="423" spans="6:7" ht="15.75" customHeight="1">
      <c r="F423" s="4"/>
      <c r="G423" s="12"/>
    </row>
    <row r="424" spans="6:7" ht="15.75" customHeight="1">
      <c r="F424" s="4"/>
      <c r="G424" s="12"/>
    </row>
    <row r="425" spans="6:7" ht="15.75" customHeight="1">
      <c r="F425" s="4"/>
      <c r="G425" s="12"/>
    </row>
    <row r="426" spans="6:7" ht="15.75" customHeight="1">
      <c r="F426" s="4"/>
      <c r="G426" s="12"/>
    </row>
    <row r="427" spans="6:7" ht="15.75" customHeight="1">
      <c r="F427" s="4"/>
      <c r="G427" s="12"/>
    </row>
    <row r="428" spans="6:7" ht="15.75" customHeight="1">
      <c r="F428" s="4"/>
      <c r="G428" s="12"/>
    </row>
    <row r="429" spans="6:7" ht="15.75" customHeight="1">
      <c r="F429" s="4"/>
      <c r="G429" s="12"/>
    </row>
    <row r="430" spans="6:7" ht="15.75" customHeight="1">
      <c r="F430" s="4"/>
      <c r="G430" s="12"/>
    </row>
    <row r="431" spans="6:7" ht="15.75" customHeight="1">
      <c r="F431" s="4"/>
      <c r="G431" s="12"/>
    </row>
    <row r="432" spans="6:7" ht="15.75" customHeight="1">
      <c r="F432" s="4"/>
      <c r="G432" s="12"/>
    </row>
    <row r="433" spans="6:7" ht="15.75" customHeight="1">
      <c r="F433" s="4"/>
      <c r="G433" s="12"/>
    </row>
    <row r="434" spans="6:7" ht="15.75" customHeight="1">
      <c r="F434" s="4"/>
      <c r="G434" s="12"/>
    </row>
    <row r="435" spans="6:7" ht="15.75" customHeight="1">
      <c r="F435" s="4"/>
      <c r="G435" s="12"/>
    </row>
    <row r="436" spans="6:7" ht="15.75" customHeight="1">
      <c r="F436" s="4"/>
      <c r="G436" s="12"/>
    </row>
    <row r="437" spans="6:7" ht="15.75" customHeight="1">
      <c r="F437" s="4"/>
      <c r="G437" s="12"/>
    </row>
    <row r="438" spans="6:7" ht="15.75" customHeight="1">
      <c r="F438" s="4"/>
      <c r="G438" s="12"/>
    </row>
    <row r="439" spans="6:7" ht="15.75" customHeight="1">
      <c r="F439" s="4"/>
      <c r="G439" s="12"/>
    </row>
    <row r="440" spans="6:7" ht="15.75" customHeight="1">
      <c r="F440" s="4"/>
      <c r="G440" s="12"/>
    </row>
    <row r="441" spans="6:7" ht="15.75" customHeight="1">
      <c r="F441" s="4"/>
      <c r="G441" s="12"/>
    </row>
    <row r="442" spans="6:7" ht="15.75" customHeight="1">
      <c r="F442" s="4"/>
      <c r="G442" s="12"/>
    </row>
    <row r="443" spans="6:7" ht="15.75" customHeight="1">
      <c r="F443" s="4"/>
      <c r="G443" s="12"/>
    </row>
    <row r="444" spans="6:7" ht="15.75" customHeight="1">
      <c r="F444" s="4"/>
      <c r="G444" s="12"/>
    </row>
    <row r="445" spans="6:7" ht="15.75" customHeight="1">
      <c r="F445" s="4"/>
      <c r="G445" s="12"/>
    </row>
    <row r="446" spans="6:7" ht="15.75" customHeight="1">
      <c r="F446" s="4"/>
      <c r="G446" s="12"/>
    </row>
    <row r="447" spans="6:7" ht="15.75" customHeight="1">
      <c r="F447" s="4"/>
      <c r="G447" s="12"/>
    </row>
    <row r="448" spans="6:7" ht="15.75" customHeight="1">
      <c r="F448" s="4"/>
      <c r="G448" s="12"/>
    </row>
    <row r="449" spans="6:7" ht="15.75" customHeight="1">
      <c r="F449" s="4"/>
      <c r="G449" s="12"/>
    </row>
    <row r="450" spans="6:7" ht="15.75" customHeight="1">
      <c r="F450" s="4"/>
      <c r="G450" s="12"/>
    </row>
    <row r="451" spans="6:7" ht="15.75" customHeight="1">
      <c r="F451" s="4"/>
      <c r="G451" s="12"/>
    </row>
    <row r="452" spans="6:7" ht="15.75" customHeight="1">
      <c r="F452" s="4"/>
      <c r="G452" s="12"/>
    </row>
    <row r="453" spans="6:7" ht="15.75" customHeight="1">
      <c r="F453" s="4"/>
      <c r="G453" s="12"/>
    </row>
    <row r="454" spans="6:7" ht="15.75" customHeight="1">
      <c r="F454" s="4"/>
      <c r="G454" s="12"/>
    </row>
    <row r="455" spans="6:7" ht="15.75" customHeight="1">
      <c r="F455" s="4"/>
      <c r="G455" s="12"/>
    </row>
    <row r="456" spans="6:7" ht="15.75" customHeight="1">
      <c r="F456" s="4"/>
      <c r="G456" s="12"/>
    </row>
    <row r="457" spans="6:7" ht="15.75" customHeight="1">
      <c r="F457" s="4"/>
      <c r="G457" s="12"/>
    </row>
    <row r="458" spans="6:7" ht="15.75" customHeight="1">
      <c r="F458" s="4"/>
      <c r="G458" s="12"/>
    </row>
    <row r="459" spans="6:7" ht="15.75" customHeight="1">
      <c r="F459" s="4"/>
      <c r="G459" s="12"/>
    </row>
    <row r="460" spans="6:7" ht="15.75" customHeight="1">
      <c r="F460" s="4"/>
      <c r="G460" s="12"/>
    </row>
    <row r="461" spans="6:7" ht="15.75" customHeight="1">
      <c r="F461" s="4"/>
      <c r="G461" s="12"/>
    </row>
    <row r="462" spans="6:7" ht="15.75" customHeight="1">
      <c r="F462" s="4"/>
      <c r="G462" s="12"/>
    </row>
    <row r="463" spans="6:7" ht="15.75" customHeight="1">
      <c r="F463" s="4"/>
      <c r="G463" s="12"/>
    </row>
    <row r="464" spans="6:7" ht="15.75" customHeight="1">
      <c r="F464" s="4"/>
      <c r="G464" s="12"/>
    </row>
    <row r="465" spans="6:7" ht="15.75" customHeight="1">
      <c r="F465" s="4"/>
      <c r="G465" s="12"/>
    </row>
    <row r="466" spans="6:7" ht="15.75" customHeight="1">
      <c r="F466" s="4"/>
      <c r="G466" s="12"/>
    </row>
    <row r="467" spans="6:7" ht="15.75" customHeight="1">
      <c r="F467" s="4"/>
      <c r="G467" s="12"/>
    </row>
    <row r="468" spans="6:7" ht="15.75" customHeight="1">
      <c r="F468" s="4"/>
      <c r="G468" s="12"/>
    </row>
    <row r="469" spans="6:7" ht="15.75" customHeight="1">
      <c r="F469" s="4"/>
      <c r="G469" s="12"/>
    </row>
    <row r="470" spans="6:7" ht="15.75" customHeight="1">
      <c r="F470" s="4"/>
      <c r="G470" s="12"/>
    </row>
    <row r="471" spans="6:7" ht="15.75" customHeight="1">
      <c r="F471" s="4"/>
      <c r="G471" s="12"/>
    </row>
    <row r="472" spans="6:7" ht="15.75" customHeight="1">
      <c r="F472" s="4"/>
      <c r="G472" s="12"/>
    </row>
    <row r="473" spans="6:7" ht="15.75" customHeight="1">
      <c r="F473" s="4"/>
      <c r="G473" s="12"/>
    </row>
    <row r="474" spans="6:7" ht="15.75" customHeight="1">
      <c r="F474" s="4"/>
      <c r="G474" s="12"/>
    </row>
    <row r="475" spans="6:7" ht="15.75" customHeight="1">
      <c r="F475" s="4"/>
      <c r="G475" s="12"/>
    </row>
    <row r="476" spans="6:7" ht="15.75" customHeight="1">
      <c r="F476" s="4"/>
      <c r="G476" s="12"/>
    </row>
    <row r="477" spans="6:7" ht="15.75" customHeight="1">
      <c r="F477" s="4"/>
      <c r="G477" s="12"/>
    </row>
    <row r="478" spans="6:7" ht="15.75" customHeight="1">
      <c r="F478" s="4"/>
      <c r="G478" s="12"/>
    </row>
    <row r="479" spans="6:7" ht="15.75" customHeight="1">
      <c r="F479" s="4"/>
      <c r="G479" s="12"/>
    </row>
    <row r="480" spans="6:7" ht="15.75" customHeight="1">
      <c r="F480" s="4"/>
      <c r="G480" s="12"/>
    </row>
    <row r="481" spans="6:7" ht="15.75" customHeight="1">
      <c r="F481" s="4"/>
      <c r="G481" s="12"/>
    </row>
    <row r="482" spans="6:7" ht="15.75" customHeight="1">
      <c r="F482" s="4"/>
      <c r="G482" s="12"/>
    </row>
    <row r="483" spans="6:7" ht="15.75" customHeight="1">
      <c r="F483" s="4"/>
      <c r="G483" s="12"/>
    </row>
    <row r="484" spans="6:7" ht="15.75" customHeight="1">
      <c r="F484" s="4"/>
      <c r="G484" s="12"/>
    </row>
    <row r="485" spans="6:7" ht="15.75" customHeight="1">
      <c r="F485" s="4"/>
      <c r="G485" s="12"/>
    </row>
    <row r="486" spans="6:7" ht="15.75" customHeight="1">
      <c r="F486" s="4"/>
      <c r="G486" s="12"/>
    </row>
    <row r="487" spans="6:7" ht="15.75" customHeight="1">
      <c r="F487" s="4"/>
      <c r="G487" s="12"/>
    </row>
    <row r="488" spans="6:7" ht="15.75" customHeight="1">
      <c r="F488" s="4"/>
      <c r="G488" s="12"/>
    </row>
    <row r="489" spans="6:7" ht="15.75" customHeight="1">
      <c r="F489" s="4"/>
      <c r="G489" s="12"/>
    </row>
    <row r="490" spans="6:7" ht="15.75" customHeight="1">
      <c r="F490" s="4"/>
      <c r="G490" s="12"/>
    </row>
    <row r="491" spans="6:7" ht="15.75" customHeight="1">
      <c r="F491" s="4"/>
      <c r="G491" s="12"/>
    </row>
    <row r="492" spans="6:7" ht="15.75" customHeight="1">
      <c r="F492" s="4"/>
      <c r="G492" s="12"/>
    </row>
    <row r="493" spans="6:7" ht="15.75" customHeight="1">
      <c r="F493" s="4"/>
      <c r="G493" s="12"/>
    </row>
    <row r="494" spans="6:7" ht="15.75" customHeight="1">
      <c r="F494" s="4"/>
      <c r="G494" s="12"/>
    </row>
    <row r="495" spans="6:7" ht="15.75" customHeight="1">
      <c r="F495" s="4"/>
      <c r="G495" s="12"/>
    </row>
    <row r="496" spans="6:7" ht="15.75" customHeight="1">
      <c r="F496" s="4"/>
      <c r="G496" s="12"/>
    </row>
    <row r="497" spans="6:7" ht="15.75" customHeight="1">
      <c r="F497" s="4"/>
      <c r="G497" s="12"/>
    </row>
    <row r="498" spans="6:7" ht="15.75" customHeight="1">
      <c r="F498" s="4"/>
      <c r="G498" s="12"/>
    </row>
    <row r="499" spans="6:7" ht="15.75" customHeight="1">
      <c r="F499" s="4"/>
      <c r="G499" s="12"/>
    </row>
    <row r="500" spans="6:7" ht="15.75" customHeight="1">
      <c r="F500" s="4"/>
      <c r="G500" s="12"/>
    </row>
    <row r="501" spans="6:7" ht="15.75" customHeight="1">
      <c r="F501" s="4"/>
      <c r="G501" s="12"/>
    </row>
    <row r="502" spans="6:7" ht="15.75" customHeight="1">
      <c r="F502" s="4"/>
      <c r="G502" s="12"/>
    </row>
    <row r="503" spans="6:7" ht="15.75" customHeight="1">
      <c r="F503" s="4"/>
      <c r="G503" s="12"/>
    </row>
    <row r="504" spans="6:7" ht="15.75" customHeight="1">
      <c r="F504" s="4"/>
      <c r="G504" s="12"/>
    </row>
    <row r="505" spans="6:7" ht="15.75" customHeight="1">
      <c r="F505" s="4"/>
      <c r="G505" s="12"/>
    </row>
    <row r="506" spans="6:7" ht="15.75" customHeight="1">
      <c r="F506" s="4"/>
      <c r="G506" s="12"/>
    </row>
    <row r="507" spans="6:7" ht="15.75" customHeight="1">
      <c r="F507" s="4"/>
      <c r="G507" s="12"/>
    </row>
    <row r="508" spans="6:7" ht="15.75" customHeight="1">
      <c r="F508" s="4"/>
      <c r="G508" s="12"/>
    </row>
    <row r="509" spans="6:7" ht="15.75" customHeight="1">
      <c r="F509" s="4"/>
      <c r="G509" s="12"/>
    </row>
    <row r="510" spans="6:7" ht="15.75" customHeight="1">
      <c r="F510" s="4"/>
      <c r="G510" s="12"/>
    </row>
    <row r="511" spans="6:7" ht="15.75" customHeight="1">
      <c r="F511" s="4"/>
      <c r="G511" s="12"/>
    </row>
    <row r="512" spans="6:7" ht="15.75" customHeight="1">
      <c r="F512" s="4"/>
      <c r="G512" s="12"/>
    </row>
    <row r="513" spans="6:7" ht="15.75" customHeight="1">
      <c r="F513" s="4"/>
      <c r="G513" s="12"/>
    </row>
    <row r="514" spans="6:7" ht="15.75" customHeight="1">
      <c r="F514" s="4"/>
      <c r="G514" s="12"/>
    </row>
    <row r="515" spans="6:7" ht="15.75" customHeight="1">
      <c r="F515" s="4"/>
      <c r="G515" s="12"/>
    </row>
    <row r="516" spans="6:7" ht="15.75" customHeight="1">
      <c r="F516" s="4"/>
      <c r="G516" s="12"/>
    </row>
    <row r="517" spans="6:7" ht="15.75" customHeight="1">
      <c r="F517" s="4"/>
      <c r="G517" s="12"/>
    </row>
    <row r="518" spans="6:7" ht="15.75" customHeight="1">
      <c r="F518" s="4"/>
      <c r="G518" s="12"/>
    </row>
    <row r="519" spans="6:7" ht="15.75" customHeight="1">
      <c r="F519" s="4"/>
      <c r="G519" s="12"/>
    </row>
    <row r="520" spans="6:7" ht="15.75" customHeight="1">
      <c r="F520" s="4"/>
      <c r="G520" s="12"/>
    </row>
    <row r="521" spans="6:7" ht="15.75" customHeight="1">
      <c r="F521" s="4"/>
      <c r="G521" s="12"/>
    </row>
    <row r="522" spans="6:7" ht="15.75" customHeight="1">
      <c r="F522" s="4"/>
      <c r="G522" s="12"/>
    </row>
    <row r="523" spans="6:7" ht="15.75" customHeight="1">
      <c r="F523" s="4"/>
      <c r="G523" s="12"/>
    </row>
    <row r="524" spans="6:7" ht="15.75" customHeight="1">
      <c r="F524" s="4"/>
      <c r="G524" s="12"/>
    </row>
    <row r="525" spans="6:7" ht="15.75" customHeight="1">
      <c r="F525" s="4"/>
      <c r="G525" s="12"/>
    </row>
    <row r="526" spans="6:7" ht="15.75" customHeight="1">
      <c r="F526" s="4"/>
      <c r="G526" s="12"/>
    </row>
    <row r="527" spans="6:7" ht="15.75" customHeight="1">
      <c r="F527" s="4"/>
      <c r="G527" s="12"/>
    </row>
    <row r="528" spans="6:7" ht="15.75" customHeight="1">
      <c r="F528" s="4"/>
      <c r="G528" s="12"/>
    </row>
    <row r="529" spans="6:7" ht="15.75" customHeight="1">
      <c r="F529" s="4"/>
      <c r="G529" s="12"/>
    </row>
    <row r="530" spans="6:7" ht="15.75" customHeight="1">
      <c r="F530" s="4"/>
      <c r="G530" s="12"/>
    </row>
    <row r="531" spans="6:7" ht="15.75" customHeight="1">
      <c r="F531" s="4"/>
      <c r="G531" s="12"/>
    </row>
    <row r="532" spans="6:7" ht="15.75" customHeight="1">
      <c r="F532" s="4"/>
      <c r="G532" s="12"/>
    </row>
    <row r="533" spans="6:7" ht="15.75" customHeight="1">
      <c r="F533" s="4"/>
      <c r="G533" s="12"/>
    </row>
    <row r="534" spans="6:7" ht="15.75" customHeight="1">
      <c r="F534" s="4"/>
      <c r="G534" s="12"/>
    </row>
    <row r="535" spans="6:7" ht="15.75" customHeight="1">
      <c r="F535" s="4"/>
      <c r="G535" s="12"/>
    </row>
    <row r="536" spans="6:7" ht="15.75" customHeight="1">
      <c r="F536" s="4"/>
      <c r="G536" s="12"/>
    </row>
    <row r="537" spans="6:7" ht="15.75" customHeight="1">
      <c r="F537" s="4"/>
      <c r="G537" s="12"/>
    </row>
    <row r="538" spans="6:7" ht="15.75" customHeight="1">
      <c r="F538" s="4"/>
      <c r="G538" s="12"/>
    </row>
    <row r="539" spans="6:7" ht="15.75" customHeight="1">
      <c r="F539" s="4"/>
      <c r="G539" s="12"/>
    </row>
    <row r="540" spans="6:7" ht="15.75" customHeight="1">
      <c r="F540" s="4"/>
      <c r="G540" s="12"/>
    </row>
    <row r="541" spans="6:7" ht="15.75" customHeight="1">
      <c r="F541" s="4"/>
      <c r="G541" s="12"/>
    </row>
    <row r="542" spans="6:7" ht="15.75" customHeight="1">
      <c r="F542" s="4"/>
      <c r="G542" s="12"/>
    </row>
    <row r="543" spans="6:7" ht="15.75" customHeight="1">
      <c r="F543" s="4"/>
      <c r="G543" s="12"/>
    </row>
    <row r="544" spans="6:7" ht="15.75" customHeight="1">
      <c r="F544" s="4"/>
      <c r="G544" s="12"/>
    </row>
    <row r="545" spans="6:7" ht="15.75" customHeight="1">
      <c r="F545" s="4"/>
      <c r="G545" s="12"/>
    </row>
    <row r="546" spans="6:7" ht="15.75" customHeight="1">
      <c r="F546" s="4"/>
      <c r="G546" s="12"/>
    </row>
    <row r="547" spans="6:7" ht="15.75" customHeight="1">
      <c r="F547" s="4"/>
      <c r="G547" s="12"/>
    </row>
    <row r="548" spans="6:7" ht="15.75" customHeight="1">
      <c r="F548" s="4"/>
      <c r="G548" s="12"/>
    </row>
    <row r="549" spans="6:7" ht="15.75" customHeight="1">
      <c r="F549" s="4"/>
      <c r="G549" s="12"/>
    </row>
    <row r="550" spans="6:7" ht="15.75" customHeight="1">
      <c r="F550" s="4"/>
      <c r="G550" s="12"/>
    </row>
    <row r="551" spans="6:7" ht="15.75" customHeight="1">
      <c r="F551" s="4"/>
      <c r="G551" s="12"/>
    </row>
    <row r="552" spans="6:7" ht="15.75" customHeight="1">
      <c r="F552" s="4"/>
      <c r="G552" s="12"/>
    </row>
    <row r="553" spans="6:7" ht="15.75" customHeight="1">
      <c r="F553" s="4"/>
      <c r="G553" s="12"/>
    </row>
    <row r="554" spans="6:7" ht="15.75" customHeight="1">
      <c r="F554" s="4"/>
      <c r="G554" s="12"/>
    </row>
    <row r="555" spans="6:7" ht="15.75" customHeight="1">
      <c r="F555" s="4"/>
      <c r="G555" s="12"/>
    </row>
    <row r="556" spans="6:7" ht="15.75" customHeight="1">
      <c r="F556" s="4"/>
      <c r="G556" s="12"/>
    </row>
    <row r="557" spans="6:7" ht="15.75" customHeight="1">
      <c r="F557" s="4"/>
      <c r="G557" s="12"/>
    </row>
    <row r="558" spans="6:7" ht="15.75" customHeight="1">
      <c r="F558" s="4"/>
      <c r="G558" s="12"/>
    </row>
    <row r="559" spans="6:7" ht="15.75" customHeight="1">
      <c r="F559" s="4"/>
      <c r="G559" s="12"/>
    </row>
    <row r="560" spans="6:7" ht="15.75" customHeight="1">
      <c r="F560" s="4"/>
      <c r="G560" s="12"/>
    </row>
    <row r="561" spans="6:7" ht="15.75" customHeight="1">
      <c r="F561" s="4"/>
      <c r="G561" s="12"/>
    </row>
    <row r="562" spans="6:7" ht="15.75" customHeight="1">
      <c r="F562" s="4"/>
      <c r="G562" s="12"/>
    </row>
    <row r="563" spans="6:7" ht="15.75" customHeight="1">
      <c r="F563" s="4"/>
      <c r="G563" s="12"/>
    </row>
    <row r="564" spans="6:7" ht="15.75" customHeight="1">
      <c r="F564" s="4"/>
      <c r="G564" s="12"/>
    </row>
    <row r="565" spans="6:7" ht="15.75" customHeight="1">
      <c r="F565" s="4"/>
      <c r="G565" s="12"/>
    </row>
    <row r="566" spans="6:7" ht="15.75" customHeight="1">
      <c r="F566" s="4"/>
      <c r="G566" s="12"/>
    </row>
    <row r="567" spans="6:7" ht="15.75" customHeight="1">
      <c r="F567" s="4"/>
      <c r="G567" s="12"/>
    </row>
    <row r="568" spans="6:7" ht="15.75" customHeight="1">
      <c r="F568" s="4"/>
      <c r="G568" s="12"/>
    </row>
    <row r="569" spans="6:7" ht="15.75" customHeight="1">
      <c r="F569" s="4"/>
      <c r="G569" s="12"/>
    </row>
    <row r="570" spans="6:7" ht="15.75" customHeight="1">
      <c r="F570" s="4"/>
      <c r="G570" s="12"/>
    </row>
    <row r="571" spans="6:7" ht="15.75" customHeight="1">
      <c r="F571" s="4"/>
      <c r="G571" s="12"/>
    </row>
    <row r="572" spans="6:7" ht="15.75" customHeight="1">
      <c r="F572" s="4"/>
      <c r="G572" s="12"/>
    </row>
    <row r="573" spans="6:7" ht="15.75" customHeight="1">
      <c r="F573" s="4"/>
      <c r="G573" s="12"/>
    </row>
    <row r="574" spans="6:7" ht="15.75" customHeight="1">
      <c r="F574" s="4"/>
      <c r="G574" s="12"/>
    </row>
    <row r="575" spans="6:7" ht="15.75" customHeight="1">
      <c r="F575" s="4"/>
      <c r="G575" s="12"/>
    </row>
    <row r="576" spans="6:7" ht="15.75" customHeight="1">
      <c r="F576" s="4"/>
      <c r="G576" s="12"/>
    </row>
    <row r="577" spans="6:7" ht="15.75" customHeight="1">
      <c r="F577" s="4"/>
      <c r="G577" s="12"/>
    </row>
    <row r="578" spans="6:7" ht="15.75" customHeight="1">
      <c r="F578" s="4"/>
      <c r="G578" s="12"/>
    </row>
    <row r="579" spans="6:7" ht="15.75" customHeight="1">
      <c r="F579" s="4"/>
      <c r="G579" s="12"/>
    </row>
    <row r="580" spans="6:7" ht="15.75" customHeight="1">
      <c r="F580" s="4"/>
      <c r="G580" s="12"/>
    </row>
    <row r="581" spans="6:7" ht="15.75" customHeight="1">
      <c r="F581" s="4"/>
      <c r="G581" s="12"/>
    </row>
    <row r="582" spans="6:7" ht="15.75" customHeight="1">
      <c r="F582" s="4"/>
      <c r="G582" s="12"/>
    </row>
    <row r="583" spans="6:7" ht="15.75" customHeight="1">
      <c r="F583" s="4"/>
      <c r="G583" s="12"/>
    </row>
    <row r="584" spans="6:7" ht="15.75" customHeight="1">
      <c r="F584" s="4"/>
      <c r="G584" s="12"/>
    </row>
    <row r="585" spans="6:7" ht="15.75" customHeight="1">
      <c r="F585" s="4"/>
      <c r="G585" s="12"/>
    </row>
    <row r="586" spans="6:7" ht="15.75" customHeight="1">
      <c r="F586" s="4"/>
      <c r="G586" s="12"/>
    </row>
    <row r="587" spans="6:7" ht="15.75" customHeight="1">
      <c r="F587" s="4"/>
      <c r="G587" s="12"/>
    </row>
    <row r="588" spans="6:7" ht="15.75" customHeight="1">
      <c r="F588" s="4"/>
      <c r="G588" s="12"/>
    </row>
    <row r="589" spans="6:7" ht="15.75" customHeight="1">
      <c r="F589" s="4"/>
      <c r="G589" s="12"/>
    </row>
    <row r="590" spans="6:7" ht="15.75" customHeight="1">
      <c r="F590" s="4"/>
      <c r="G590" s="12"/>
    </row>
    <row r="591" spans="6:7" ht="15.75" customHeight="1">
      <c r="F591" s="4"/>
      <c r="G591" s="12"/>
    </row>
    <row r="592" spans="6:7" ht="15.75" customHeight="1">
      <c r="F592" s="4"/>
      <c r="G592" s="12"/>
    </row>
    <row r="593" spans="6:7" ht="15.75" customHeight="1">
      <c r="F593" s="4"/>
      <c r="G593" s="12"/>
    </row>
    <row r="594" spans="6:7" ht="15.75" customHeight="1">
      <c r="F594" s="4"/>
      <c r="G594" s="12"/>
    </row>
    <row r="595" spans="6:7" ht="15.75" customHeight="1">
      <c r="F595" s="4"/>
      <c r="G595" s="12"/>
    </row>
    <row r="596" spans="6:7" ht="15.75" customHeight="1">
      <c r="F596" s="4"/>
      <c r="G596" s="12"/>
    </row>
    <row r="597" spans="6:7" ht="15.75" customHeight="1">
      <c r="F597" s="4"/>
      <c r="G597" s="12"/>
    </row>
    <row r="598" spans="6:7" ht="15.75" customHeight="1">
      <c r="F598" s="4"/>
      <c r="G598" s="12"/>
    </row>
    <row r="599" spans="6:7" ht="15.75" customHeight="1">
      <c r="F599" s="4"/>
      <c r="G599" s="12"/>
    </row>
    <row r="600" spans="6:7" ht="15.75" customHeight="1">
      <c r="F600" s="4"/>
      <c r="G600" s="12"/>
    </row>
    <row r="601" spans="6:7" ht="15.75" customHeight="1">
      <c r="F601" s="4"/>
      <c r="G601" s="12"/>
    </row>
    <row r="602" spans="6:7" ht="15.75" customHeight="1">
      <c r="F602" s="4"/>
      <c r="G602" s="12"/>
    </row>
    <row r="603" spans="6:7" ht="15.75" customHeight="1">
      <c r="F603" s="4"/>
      <c r="G603" s="12"/>
    </row>
    <row r="604" spans="6:7" ht="15.75" customHeight="1">
      <c r="F604" s="4"/>
      <c r="G604" s="12"/>
    </row>
    <row r="605" spans="6:7" ht="15.75" customHeight="1">
      <c r="F605" s="4"/>
      <c r="G605" s="12"/>
    </row>
    <row r="606" spans="6:7" ht="15.75" customHeight="1">
      <c r="F606" s="4"/>
      <c r="G606" s="12"/>
    </row>
    <row r="607" spans="6:7" ht="15.75" customHeight="1">
      <c r="F607" s="4"/>
      <c r="G607" s="12"/>
    </row>
    <row r="608" spans="6:7" ht="15.75" customHeight="1">
      <c r="F608" s="4"/>
      <c r="G608" s="12"/>
    </row>
    <row r="609" spans="6:7" ht="15.75" customHeight="1">
      <c r="F609" s="4"/>
      <c r="G609" s="12"/>
    </row>
    <row r="610" spans="6:7" ht="15.75" customHeight="1">
      <c r="F610" s="4"/>
      <c r="G610" s="12"/>
    </row>
    <row r="611" spans="6:7" ht="15.75" customHeight="1">
      <c r="F611" s="4"/>
      <c r="G611" s="12"/>
    </row>
    <row r="612" spans="6:7" ht="15.75" customHeight="1">
      <c r="F612" s="4"/>
      <c r="G612" s="12"/>
    </row>
    <row r="613" spans="6:7" ht="15.75" customHeight="1">
      <c r="F613" s="4"/>
      <c r="G613" s="12"/>
    </row>
    <row r="614" spans="6:7" ht="15.75" customHeight="1">
      <c r="F614" s="4"/>
      <c r="G614" s="12"/>
    </row>
    <row r="615" spans="6:7" ht="15.75" customHeight="1">
      <c r="F615" s="4"/>
      <c r="G615" s="12"/>
    </row>
    <row r="616" spans="6:7" ht="15.75" customHeight="1">
      <c r="F616" s="4"/>
      <c r="G616" s="12"/>
    </row>
    <row r="617" spans="6:7" ht="15.75" customHeight="1">
      <c r="F617" s="4"/>
      <c r="G617" s="12"/>
    </row>
    <row r="618" spans="6:7" ht="15.75" customHeight="1">
      <c r="F618" s="4"/>
      <c r="G618" s="12"/>
    </row>
    <row r="619" spans="6:7" ht="15.75" customHeight="1">
      <c r="F619" s="4"/>
      <c r="G619" s="12"/>
    </row>
    <row r="620" spans="6:7" ht="15.75" customHeight="1">
      <c r="F620" s="4"/>
      <c r="G620" s="12"/>
    </row>
    <row r="621" spans="6:7" ht="15.75" customHeight="1">
      <c r="F621" s="4"/>
      <c r="G621" s="12"/>
    </row>
    <row r="622" spans="6:7" ht="15.75" customHeight="1">
      <c r="F622" s="4"/>
      <c r="G622" s="12"/>
    </row>
    <row r="623" spans="6:7" ht="15.75" customHeight="1">
      <c r="F623" s="4"/>
      <c r="G623" s="12"/>
    </row>
    <row r="624" spans="6:7" ht="15.75" customHeight="1">
      <c r="F624" s="4"/>
      <c r="G624" s="12"/>
    </row>
    <row r="625" spans="6:7" ht="15.75" customHeight="1">
      <c r="F625" s="4"/>
      <c r="G625" s="12"/>
    </row>
    <row r="626" spans="6:7" ht="15.75" customHeight="1">
      <c r="F626" s="4"/>
      <c r="G626" s="12"/>
    </row>
    <row r="627" spans="6:7" ht="15.75" customHeight="1">
      <c r="F627" s="4"/>
      <c r="G627" s="12"/>
    </row>
    <row r="628" spans="6:7" ht="15.75" customHeight="1">
      <c r="F628" s="4"/>
      <c r="G628" s="12"/>
    </row>
    <row r="629" spans="6:7" ht="15.75" customHeight="1">
      <c r="F629" s="4"/>
      <c r="G629" s="12"/>
    </row>
    <row r="630" spans="6:7" ht="15.75" customHeight="1">
      <c r="F630" s="4"/>
      <c r="G630" s="12"/>
    </row>
    <row r="631" spans="6:7" ht="15.75" customHeight="1">
      <c r="F631" s="4"/>
      <c r="G631" s="12"/>
    </row>
    <row r="632" spans="6:7" ht="15.75" customHeight="1">
      <c r="F632" s="4"/>
      <c r="G632" s="12"/>
    </row>
    <row r="633" spans="6:7" ht="15.75" customHeight="1">
      <c r="F633" s="4"/>
      <c r="G633" s="12"/>
    </row>
    <row r="634" spans="6:7" ht="15.75" customHeight="1">
      <c r="F634" s="4"/>
      <c r="G634" s="12"/>
    </row>
    <row r="635" spans="6:7" ht="15.75" customHeight="1">
      <c r="F635" s="4"/>
      <c r="G635" s="12"/>
    </row>
    <row r="636" spans="6:7" ht="15.75" customHeight="1">
      <c r="F636" s="4"/>
      <c r="G636" s="12"/>
    </row>
    <row r="637" spans="6:7" ht="15.75" customHeight="1">
      <c r="F637" s="4"/>
      <c r="G637" s="12"/>
    </row>
    <row r="638" spans="6:7" ht="15.75" customHeight="1">
      <c r="F638" s="4"/>
      <c r="G638" s="12"/>
    </row>
    <row r="639" spans="6:7" ht="15.75" customHeight="1">
      <c r="F639" s="4"/>
      <c r="G639" s="12"/>
    </row>
    <row r="640" spans="6:7" ht="15.75" customHeight="1">
      <c r="F640" s="4"/>
      <c r="G640" s="12"/>
    </row>
    <row r="641" spans="6:7" ht="15.75" customHeight="1">
      <c r="F641" s="4"/>
      <c r="G641" s="12"/>
    </row>
    <row r="642" spans="6:7" ht="15.75" customHeight="1">
      <c r="F642" s="4"/>
      <c r="G642" s="12"/>
    </row>
    <row r="643" spans="6:7" ht="15.75" customHeight="1">
      <c r="F643" s="4"/>
      <c r="G643" s="12"/>
    </row>
    <row r="644" spans="6:7" ht="15.75" customHeight="1">
      <c r="F644" s="4"/>
      <c r="G644" s="12"/>
    </row>
    <row r="645" spans="6:7" ht="15.75" customHeight="1">
      <c r="F645" s="4"/>
      <c r="G645" s="12"/>
    </row>
    <row r="646" spans="6:7" ht="15.75" customHeight="1">
      <c r="F646" s="4"/>
      <c r="G646" s="12"/>
    </row>
    <row r="647" spans="6:7" ht="15.75" customHeight="1">
      <c r="F647" s="4"/>
      <c r="G647" s="12"/>
    </row>
    <row r="648" spans="6:7" ht="15.75" customHeight="1">
      <c r="F648" s="4"/>
      <c r="G648" s="12"/>
    </row>
    <row r="649" spans="6:7" ht="15.75" customHeight="1">
      <c r="F649" s="4"/>
      <c r="G649" s="12"/>
    </row>
    <row r="650" spans="6:7" ht="15.75" customHeight="1">
      <c r="F650" s="4"/>
      <c r="G650" s="12"/>
    </row>
    <row r="651" spans="6:7" ht="15.75" customHeight="1">
      <c r="F651" s="4"/>
      <c r="G651" s="12"/>
    </row>
    <row r="652" spans="6:7" ht="15.75" customHeight="1">
      <c r="F652" s="4"/>
      <c r="G652" s="12"/>
    </row>
    <row r="653" spans="6:7" ht="15.75" customHeight="1">
      <c r="F653" s="4"/>
      <c r="G653" s="12"/>
    </row>
    <row r="654" spans="6:7" ht="15.75" customHeight="1">
      <c r="F654" s="4"/>
      <c r="G654" s="12"/>
    </row>
    <row r="655" spans="6:7" ht="15.75" customHeight="1">
      <c r="F655" s="4"/>
      <c r="G655" s="12"/>
    </row>
    <row r="656" spans="6:7" ht="15.75" customHeight="1">
      <c r="F656" s="4"/>
      <c r="G656" s="12"/>
    </row>
    <row r="657" spans="6:7" ht="15.75" customHeight="1">
      <c r="F657" s="4"/>
      <c r="G657" s="12"/>
    </row>
    <row r="658" spans="6:7" ht="15.75" customHeight="1">
      <c r="F658" s="4"/>
      <c r="G658" s="12"/>
    </row>
    <row r="659" spans="6:7" ht="15.75" customHeight="1">
      <c r="F659" s="4"/>
      <c r="G659" s="12"/>
    </row>
    <row r="660" spans="6:7" ht="15.75" customHeight="1">
      <c r="F660" s="4"/>
      <c r="G660" s="12"/>
    </row>
    <row r="661" spans="6:7" ht="15.75" customHeight="1">
      <c r="F661" s="4"/>
      <c r="G661" s="12"/>
    </row>
    <row r="662" spans="6:7" ht="15.75" customHeight="1">
      <c r="F662" s="4"/>
      <c r="G662" s="12"/>
    </row>
    <row r="663" spans="6:7" ht="15.75" customHeight="1">
      <c r="F663" s="4"/>
      <c r="G663" s="12"/>
    </row>
    <row r="664" spans="6:7" ht="15.75" customHeight="1">
      <c r="F664" s="4"/>
      <c r="G664" s="12"/>
    </row>
    <row r="665" spans="6:7" ht="15.75" customHeight="1">
      <c r="F665" s="4"/>
      <c r="G665" s="12"/>
    </row>
    <row r="666" spans="6:7" ht="15.75" customHeight="1">
      <c r="F666" s="4"/>
      <c r="G666" s="12"/>
    </row>
    <row r="667" spans="6:7" ht="15.75" customHeight="1">
      <c r="F667" s="4"/>
      <c r="G667" s="12"/>
    </row>
    <row r="668" spans="6:7" ht="15.75" customHeight="1">
      <c r="F668" s="4"/>
      <c r="G668" s="12"/>
    </row>
    <row r="669" spans="6:7" ht="15.75" customHeight="1">
      <c r="F669" s="4"/>
      <c r="G669" s="12"/>
    </row>
    <row r="670" spans="6:7" ht="15.75" customHeight="1">
      <c r="F670" s="4"/>
      <c r="G670" s="12"/>
    </row>
    <row r="671" spans="6:7" ht="15.75" customHeight="1">
      <c r="F671" s="4"/>
      <c r="G671" s="12"/>
    </row>
    <row r="672" spans="6:7" ht="15.75" customHeight="1">
      <c r="F672" s="4"/>
      <c r="G672" s="12"/>
    </row>
    <row r="673" spans="6:7" ht="15.75" customHeight="1">
      <c r="F673" s="4"/>
      <c r="G673" s="12"/>
    </row>
    <row r="674" spans="6:7" ht="15.75" customHeight="1">
      <c r="F674" s="4"/>
      <c r="G674" s="12"/>
    </row>
    <row r="675" spans="6:7" ht="15.75" customHeight="1">
      <c r="F675" s="4"/>
      <c r="G675" s="12"/>
    </row>
    <row r="676" spans="6:7" ht="15.75" customHeight="1">
      <c r="F676" s="4"/>
      <c r="G676" s="12"/>
    </row>
    <row r="677" spans="6:7" ht="15.75" customHeight="1">
      <c r="F677" s="4"/>
      <c r="G677" s="12"/>
    </row>
    <row r="678" spans="6:7" ht="15.75" customHeight="1">
      <c r="F678" s="4"/>
      <c r="G678" s="12"/>
    </row>
    <row r="679" spans="6:7" ht="15.75" customHeight="1">
      <c r="F679" s="4"/>
      <c r="G679" s="12"/>
    </row>
    <row r="680" spans="6:7" ht="15.75" customHeight="1">
      <c r="F680" s="4"/>
      <c r="G680" s="12"/>
    </row>
    <row r="681" spans="6:7" ht="15.75" customHeight="1">
      <c r="F681" s="4"/>
      <c r="G681" s="12"/>
    </row>
    <row r="682" spans="6:7" ht="15.75" customHeight="1">
      <c r="F682" s="4"/>
      <c r="G682" s="12"/>
    </row>
    <row r="683" spans="6:7" ht="15.75" customHeight="1">
      <c r="F683" s="4"/>
      <c r="G683" s="12"/>
    </row>
    <row r="684" spans="6:7" ht="15.75" customHeight="1">
      <c r="F684" s="4"/>
      <c r="G684" s="12"/>
    </row>
    <row r="685" spans="6:7" ht="15.75" customHeight="1">
      <c r="F685" s="4"/>
      <c r="G685" s="12"/>
    </row>
    <row r="686" spans="6:7" ht="15.75" customHeight="1">
      <c r="F686" s="4"/>
      <c r="G686" s="12"/>
    </row>
    <row r="687" spans="6:7" ht="15.75" customHeight="1">
      <c r="F687" s="4"/>
      <c r="G687" s="12"/>
    </row>
    <row r="688" spans="6:7" ht="15.75" customHeight="1">
      <c r="F688" s="4"/>
      <c r="G688" s="12"/>
    </row>
    <row r="689" spans="6:7" ht="15.75" customHeight="1">
      <c r="F689" s="4"/>
      <c r="G689" s="12"/>
    </row>
    <row r="690" spans="6:7" ht="15.75" customHeight="1">
      <c r="F690" s="4"/>
      <c r="G690" s="12"/>
    </row>
    <row r="691" spans="6:7" ht="15.75" customHeight="1">
      <c r="F691" s="4"/>
      <c r="G691" s="12"/>
    </row>
    <row r="692" spans="6:7" ht="15.75" customHeight="1">
      <c r="F692" s="4"/>
      <c r="G692" s="12"/>
    </row>
    <row r="693" spans="6:7" ht="15.75" customHeight="1">
      <c r="F693" s="4"/>
      <c r="G693" s="12"/>
    </row>
    <row r="694" spans="6:7" ht="15.75" customHeight="1">
      <c r="F694" s="4"/>
      <c r="G694" s="12"/>
    </row>
    <row r="695" spans="6:7" ht="15.75" customHeight="1">
      <c r="F695" s="4"/>
      <c r="G695" s="12"/>
    </row>
    <row r="696" spans="6:7" ht="15.75" customHeight="1">
      <c r="F696" s="4"/>
      <c r="G696" s="12"/>
    </row>
    <row r="697" spans="6:7" ht="15.75" customHeight="1">
      <c r="F697" s="4"/>
      <c r="G697" s="12"/>
    </row>
    <row r="698" spans="6:7" ht="15.75" customHeight="1">
      <c r="F698" s="4"/>
      <c r="G698" s="12"/>
    </row>
    <row r="699" spans="6:7" ht="15.75" customHeight="1">
      <c r="F699" s="4"/>
      <c r="G699" s="12"/>
    </row>
    <row r="700" spans="6:7" ht="15.75" customHeight="1">
      <c r="F700" s="4"/>
      <c r="G700" s="12"/>
    </row>
    <row r="701" spans="6:7" ht="15.75" customHeight="1">
      <c r="F701" s="4"/>
      <c r="G701" s="12"/>
    </row>
    <row r="702" spans="6:7" ht="15.75" customHeight="1">
      <c r="F702" s="4"/>
      <c r="G702" s="12"/>
    </row>
    <row r="703" spans="6:7" ht="15.75" customHeight="1">
      <c r="F703" s="4"/>
      <c r="G703" s="12"/>
    </row>
    <row r="704" spans="6:7" ht="15.75" customHeight="1">
      <c r="F704" s="4"/>
      <c r="G704" s="12"/>
    </row>
    <row r="705" spans="6:7" ht="15.75" customHeight="1">
      <c r="F705" s="4"/>
      <c r="G705" s="12"/>
    </row>
    <row r="706" spans="6:7" ht="15.75" customHeight="1">
      <c r="F706" s="4"/>
      <c r="G706" s="12"/>
    </row>
    <row r="707" spans="6:7" ht="15.75" customHeight="1">
      <c r="F707" s="4"/>
      <c r="G707" s="12"/>
    </row>
    <row r="708" spans="6:7" ht="15.75" customHeight="1">
      <c r="F708" s="4"/>
      <c r="G708" s="12"/>
    </row>
    <row r="709" spans="6:7" ht="15.75" customHeight="1">
      <c r="F709" s="4"/>
      <c r="G709" s="12"/>
    </row>
    <row r="710" spans="6:7" ht="15.75" customHeight="1">
      <c r="F710" s="4"/>
      <c r="G710" s="12"/>
    </row>
    <row r="711" spans="6:7" ht="15.75" customHeight="1">
      <c r="F711" s="4"/>
      <c r="G711" s="12"/>
    </row>
    <row r="712" spans="6:7" ht="15.75" customHeight="1">
      <c r="F712" s="4"/>
      <c r="G712" s="12"/>
    </row>
    <row r="713" spans="6:7" ht="15.75" customHeight="1">
      <c r="F713" s="4"/>
      <c r="G713" s="12"/>
    </row>
    <row r="714" spans="6:7" ht="15.75" customHeight="1">
      <c r="F714" s="4"/>
      <c r="G714" s="12"/>
    </row>
    <row r="715" spans="6:7" ht="15.75" customHeight="1">
      <c r="F715" s="4"/>
      <c r="G715" s="12"/>
    </row>
    <row r="716" spans="6:7" ht="15.75" customHeight="1">
      <c r="F716" s="4"/>
      <c r="G716" s="12"/>
    </row>
    <row r="717" spans="6:7" ht="15.75" customHeight="1">
      <c r="F717" s="4"/>
      <c r="G717" s="12"/>
    </row>
    <row r="718" spans="6:7" ht="15.75" customHeight="1">
      <c r="F718" s="4"/>
      <c r="G718" s="12"/>
    </row>
    <row r="719" spans="6:7" ht="15.75" customHeight="1">
      <c r="F719" s="4"/>
      <c r="G719" s="12"/>
    </row>
    <row r="720" spans="6:7" ht="15.75" customHeight="1">
      <c r="F720" s="4"/>
      <c r="G720" s="12"/>
    </row>
    <row r="721" spans="6:7" ht="15.75" customHeight="1">
      <c r="F721" s="4"/>
      <c r="G721" s="12"/>
    </row>
    <row r="722" spans="6:7" ht="15.75" customHeight="1">
      <c r="F722" s="4"/>
      <c r="G722" s="12"/>
    </row>
    <row r="723" spans="6:7" ht="15.75" customHeight="1">
      <c r="F723" s="4"/>
      <c r="G723" s="12"/>
    </row>
    <row r="724" spans="6:7" ht="15.75" customHeight="1">
      <c r="F724" s="4"/>
      <c r="G724" s="12"/>
    </row>
    <row r="725" spans="6:7" ht="15.75" customHeight="1">
      <c r="F725" s="4"/>
      <c r="G725" s="12"/>
    </row>
    <row r="726" spans="6:7" ht="15.75" customHeight="1">
      <c r="F726" s="4"/>
      <c r="G726" s="12"/>
    </row>
    <row r="727" spans="6:7" ht="15.75" customHeight="1">
      <c r="F727" s="4"/>
      <c r="G727" s="12"/>
    </row>
    <row r="728" spans="6:7" ht="15.75" customHeight="1">
      <c r="F728" s="4"/>
      <c r="G728" s="12"/>
    </row>
    <row r="729" spans="6:7" ht="15.75" customHeight="1">
      <c r="F729" s="4"/>
      <c r="G729" s="12"/>
    </row>
    <row r="730" spans="6:7" ht="15.75" customHeight="1">
      <c r="F730" s="4"/>
      <c r="G730" s="12"/>
    </row>
    <row r="731" spans="6:7" ht="15.75" customHeight="1">
      <c r="F731" s="4"/>
      <c r="G731" s="12"/>
    </row>
    <row r="732" spans="6:7" ht="15.75" customHeight="1">
      <c r="F732" s="4"/>
      <c r="G732" s="12"/>
    </row>
    <row r="733" spans="6:7" ht="15.75" customHeight="1">
      <c r="F733" s="4"/>
      <c r="G733" s="12"/>
    </row>
    <row r="734" spans="6:7" ht="15.75" customHeight="1">
      <c r="F734" s="4"/>
      <c r="G734" s="12"/>
    </row>
    <row r="735" spans="6:7" ht="15.75" customHeight="1">
      <c r="F735" s="4"/>
      <c r="G735" s="12"/>
    </row>
    <row r="736" spans="6:7" ht="15.75" customHeight="1">
      <c r="F736" s="4"/>
      <c r="G736" s="12"/>
    </row>
    <row r="737" spans="6:7" ht="15.75" customHeight="1">
      <c r="F737" s="4"/>
      <c r="G737" s="12"/>
    </row>
    <row r="738" spans="6:7" ht="15.75" customHeight="1">
      <c r="F738" s="4"/>
      <c r="G738" s="12"/>
    </row>
    <row r="739" spans="6:7" ht="15.75" customHeight="1">
      <c r="F739" s="4"/>
      <c r="G739" s="12"/>
    </row>
    <row r="740" spans="6:7" ht="15.75" customHeight="1">
      <c r="F740" s="4"/>
      <c r="G740" s="12"/>
    </row>
    <row r="741" spans="6:7" ht="15.75" customHeight="1">
      <c r="F741" s="4"/>
      <c r="G741" s="12"/>
    </row>
    <row r="742" spans="6:7" ht="15.75" customHeight="1">
      <c r="F742" s="4"/>
      <c r="G742" s="12"/>
    </row>
    <row r="743" spans="6:7" ht="15.75" customHeight="1">
      <c r="F743" s="4"/>
      <c r="G743" s="12"/>
    </row>
    <row r="744" spans="6:7" ht="15.75" customHeight="1">
      <c r="F744" s="4"/>
      <c r="G744" s="12"/>
    </row>
    <row r="745" spans="6:7" ht="15.75" customHeight="1">
      <c r="F745" s="4"/>
      <c r="G745" s="12"/>
    </row>
    <row r="746" spans="6:7" ht="15.75" customHeight="1">
      <c r="F746" s="4"/>
      <c r="G746" s="12"/>
    </row>
    <row r="747" spans="6:7" ht="15.75" customHeight="1">
      <c r="F747" s="4"/>
      <c r="G747" s="12"/>
    </row>
    <row r="748" spans="6:7" ht="15.75" customHeight="1">
      <c r="F748" s="4"/>
      <c r="G748" s="12"/>
    </row>
    <row r="749" spans="6:7" ht="15.75" customHeight="1">
      <c r="F749" s="4"/>
      <c r="G749" s="12"/>
    </row>
    <row r="750" spans="6:7" ht="15.75" customHeight="1">
      <c r="F750" s="4"/>
      <c r="G750" s="12"/>
    </row>
    <row r="751" spans="6:7" ht="15.75" customHeight="1">
      <c r="F751" s="4"/>
      <c r="G751" s="12"/>
    </row>
    <row r="752" spans="6:7" ht="15.75" customHeight="1">
      <c r="F752" s="4"/>
      <c r="G752" s="12"/>
    </row>
    <row r="753" spans="6:7" ht="15.75" customHeight="1">
      <c r="F753" s="4"/>
      <c r="G753" s="12"/>
    </row>
    <row r="754" spans="6:7" ht="15.75" customHeight="1">
      <c r="F754" s="4"/>
      <c r="G754" s="12"/>
    </row>
    <row r="755" spans="6:7" ht="15.75" customHeight="1">
      <c r="F755" s="4"/>
      <c r="G755" s="12"/>
    </row>
    <row r="756" spans="6:7" ht="15.75" customHeight="1">
      <c r="F756" s="4"/>
      <c r="G756" s="12"/>
    </row>
    <row r="757" spans="6:7" ht="15.75" customHeight="1">
      <c r="F757" s="4"/>
      <c r="G757" s="12"/>
    </row>
    <row r="758" spans="6:7" ht="15.75" customHeight="1">
      <c r="F758" s="4"/>
      <c r="G758" s="12"/>
    </row>
    <row r="759" spans="6:7" ht="15.75" customHeight="1">
      <c r="F759" s="4"/>
      <c r="G759" s="12"/>
    </row>
    <row r="760" spans="6:7" ht="15.75" customHeight="1">
      <c r="F760" s="4"/>
      <c r="G760" s="12"/>
    </row>
    <row r="761" spans="6:7" ht="15.75" customHeight="1">
      <c r="F761" s="4"/>
      <c r="G761" s="12"/>
    </row>
    <row r="762" spans="6:7" ht="15.75" customHeight="1">
      <c r="F762" s="4"/>
      <c r="G762" s="12"/>
    </row>
    <row r="763" spans="6:7" ht="15.75" customHeight="1">
      <c r="F763" s="4"/>
      <c r="G763" s="12"/>
    </row>
    <row r="764" spans="6:7" ht="15.75" customHeight="1">
      <c r="F764" s="4"/>
      <c r="G764" s="12"/>
    </row>
    <row r="765" spans="6:7" ht="15.75" customHeight="1">
      <c r="F765" s="4"/>
      <c r="G765" s="12"/>
    </row>
    <row r="766" spans="6:7" ht="15.75" customHeight="1">
      <c r="F766" s="4"/>
      <c r="G766" s="12"/>
    </row>
    <row r="767" spans="6:7" ht="15.75" customHeight="1">
      <c r="F767" s="4"/>
      <c r="G767" s="12"/>
    </row>
    <row r="768" spans="6:7" ht="15.75" customHeight="1">
      <c r="F768" s="4"/>
      <c r="G768" s="12"/>
    </row>
    <row r="769" spans="6:7" ht="15.75" customHeight="1">
      <c r="F769" s="4"/>
      <c r="G769" s="12"/>
    </row>
    <row r="770" spans="6:7" ht="15.75" customHeight="1">
      <c r="F770" s="4"/>
      <c r="G770" s="12"/>
    </row>
    <row r="771" spans="6:7" ht="15.75" customHeight="1">
      <c r="F771" s="4"/>
      <c r="G771" s="12"/>
    </row>
    <row r="772" spans="6:7" ht="15.75" customHeight="1">
      <c r="F772" s="4"/>
      <c r="G772" s="12"/>
    </row>
    <row r="773" spans="6:7" ht="15.75" customHeight="1">
      <c r="F773" s="4"/>
      <c r="G773" s="12"/>
    </row>
    <row r="774" spans="6:7" ht="15.75" customHeight="1">
      <c r="F774" s="4"/>
      <c r="G774" s="12"/>
    </row>
    <row r="775" spans="6:7" ht="15.75" customHeight="1">
      <c r="F775" s="4"/>
      <c r="G775" s="12"/>
    </row>
    <row r="776" spans="6:7" ht="15.75" customHeight="1">
      <c r="F776" s="4"/>
      <c r="G776" s="12"/>
    </row>
    <row r="777" spans="6:7" ht="15.75" customHeight="1">
      <c r="F777" s="4"/>
      <c r="G777" s="12"/>
    </row>
    <row r="778" spans="6:7" ht="15.75" customHeight="1">
      <c r="F778" s="4"/>
      <c r="G778" s="12"/>
    </row>
    <row r="779" spans="6:7" ht="15.75" customHeight="1">
      <c r="F779" s="4"/>
      <c r="G779" s="12"/>
    </row>
    <row r="780" spans="6:7" ht="15.75" customHeight="1">
      <c r="F780" s="4"/>
      <c r="G780" s="12"/>
    </row>
    <row r="781" spans="6:7" ht="15.75" customHeight="1">
      <c r="F781" s="4"/>
      <c r="G781" s="12"/>
    </row>
    <row r="782" spans="6:7" ht="15.75" customHeight="1">
      <c r="F782" s="4"/>
      <c r="G782" s="12"/>
    </row>
    <row r="783" spans="6:7" ht="15.75" customHeight="1">
      <c r="F783" s="4"/>
      <c r="G783" s="12"/>
    </row>
    <row r="784" spans="6:7" ht="15.75" customHeight="1">
      <c r="F784" s="4"/>
      <c r="G784" s="12"/>
    </row>
    <row r="785" spans="6:7" ht="15.75" customHeight="1">
      <c r="F785" s="4"/>
      <c r="G785" s="12"/>
    </row>
    <row r="786" spans="6:7" ht="15.75" customHeight="1">
      <c r="F786" s="4"/>
      <c r="G786" s="12"/>
    </row>
    <row r="787" spans="6:7" ht="15.75" customHeight="1">
      <c r="F787" s="4"/>
      <c r="G787" s="12"/>
    </row>
    <row r="788" spans="6:7" ht="15.75" customHeight="1">
      <c r="F788" s="4"/>
      <c r="G788" s="12"/>
    </row>
    <row r="789" spans="6:7" ht="15.75" customHeight="1">
      <c r="F789" s="4"/>
      <c r="G789" s="12"/>
    </row>
    <row r="790" spans="6:7" ht="15.75" customHeight="1">
      <c r="F790" s="4"/>
      <c r="G790" s="12"/>
    </row>
    <row r="791" spans="6:7" ht="15.75" customHeight="1">
      <c r="F791" s="4"/>
      <c r="G791" s="12"/>
    </row>
    <row r="792" spans="6:7" ht="15.75" customHeight="1">
      <c r="F792" s="4"/>
      <c r="G792" s="12"/>
    </row>
    <row r="793" spans="6:7" ht="15.75" customHeight="1">
      <c r="F793" s="4"/>
      <c r="G793" s="12"/>
    </row>
    <row r="794" spans="6:7" ht="15.75" customHeight="1">
      <c r="F794" s="4"/>
      <c r="G794" s="12"/>
    </row>
    <row r="795" spans="6:7" ht="15.75" customHeight="1">
      <c r="F795" s="4"/>
      <c r="G795" s="12"/>
    </row>
    <row r="796" spans="6:7" ht="15.75" customHeight="1">
      <c r="F796" s="4"/>
      <c r="G796" s="12"/>
    </row>
    <row r="797" spans="6:7" ht="15.75" customHeight="1">
      <c r="F797" s="4"/>
      <c r="G797" s="12"/>
    </row>
    <row r="798" spans="6:7" ht="15.75" customHeight="1">
      <c r="F798" s="4"/>
      <c r="G798" s="12"/>
    </row>
    <row r="799" spans="6:7" ht="15.75" customHeight="1">
      <c r="F799" s="4"/>
      <c r="G799" s="12"/>
    </row>
    <row r="800" spans="6:7" ht="15.75" customHeight="1">
      <c r="F800" s="4"/>
      <c r="G800" s="12"/>
    </row>
    <row r="801" spans="6:7" ht="15.75" customHeight="1">
      <c r="F801" s="4"/>
      <c r="G801" s="12"/>
    </row>
    <row r="802" spans="6:7" ht="15.75" customHeight="1">
      <c r="F802" s="4"/>
      <c r="G802" s="12"/>
    </row>
    <row r="803" spans="6:7" ht="15.75" customHeight="1">
      <c r="F803" s="4"/>
      <c r="G803" s="12"/>
    </row>
    <row r="804" spans="6:7" ht="15.75" customHeight="1">
      <c r="F804" s="4"/>
      <c r="G804" s="12"/>
    </row>
    <row r="805" spans="6:7" ht="15.75" customHeight="1">
      <c r="F805" s="4"/>
      <c r="G805" s="12"/>
    </row>
    <row r="806" spans="6:7" ht="15.75" customHeight="1">
      <c r="F806" s="4"/>
      <c r="G806" s="12"/>
    </row>
    <row r="807" spans="6:7" ht="15.75" customHeight="1">
      <c r="F807" s="4"/>
      <c r="G807" s="12"/>
    </row>
    <row r="808" spans="6:7" ht="15.75" customHeight="1">
      <c r="F808" s="4"/>
      <c r="G808" s="12"/>
    </row>
    <row r="809" spans="6:7" ht="15.75" customHeight="1">
      <c r="F809" s="4"/>
      <c r="G809" s="12"/>
    </row>
    <row r="810" spans="6:7" ht="15.75" customHeight="1">
      <c r="F810" s="4"/>
      <c r="G810" s="12"/>
    </row>
    <row r="811" spans="6:7" ht="15.75" customHeight="1">
      <c r="F811" s="4"/>
      <c r="G811" s="12"/>
    </row>
    <row r="812" spans="6:7" ht="15.75" customHeight="1">
      <c r="F812" s="4"/>
      <c r="G812" s="12"/>
    </row>
    <row r="813" spans="6:7" ht="15.75" customHeight="1">
      <c r="F813" s="4"/>
      <c r="G813" s="12"/>
    </row>
    <row r="814" spans="6:7" ht="15.75" customHeight="1">
      <c r="F814" s="4"/>
      <c r="G814" s="12"/>
    </row>
    <row r="815" spans="6:7" ht="15.75" customHeight="1">
      <c r="F815" s="4"/>
      <c r="G815" s="12"/>
    </row>
    <row r="816" spans="6:7" ht="15.75" customHeight="1">
      <c r="F816" s="4"/>
      <c r="G816" s="12"/>
    </row>
    <row r="817" spans="6:7" ht="15.75" customHeight="1">
      <c r="F817" s="4"/>
      <c r="G817" s="12"/>
    </row>
    <row r="818" spans="6:7" ht="15.75" customHeight="1">
      <c r="F818" s="4"/>
      <c r="G818" s="12"/>
    </row>
    <row r="819" spans="6:7" ht="15.75" customHeight="1">
      <c r="F819" s="4"/>
      <c r="G819" s="12"/>
    </row>
    <row r="820" spans="6:7" ht="15.75" customHeight="1">
      <c r="F820" s="4"/>
      <c r="G820" s="12"/>
    </row>
    <row r="821" spans="6:7" ht="15.75" customHeight="1">
      <c r="F821" s="4"/>
      <c r="G821" s="12"/>
    </row>
    <row r="822" spans="6:7" ht="15.75" customHeight="1">
      <c r="F822" s="4"/>
      <c r="G822" s="12"/>
    </row>
    <row r="823" spans="6:7" ht="15.75" customHeight="1">
      <c r="F823" s="4"/>
      <c r="G823" s="12"/>
    </row>
    <row r="824" spans="6:7" ht="15.75" customHeight="1">
      <c r="F824" s="4"/>
      <c r="G824" s="12"/>
    </row>
    <row r="825" spans="6:7" ht="15.75" customHeight="1">
      <c r="F825" s="4"/>
      <c r="G825" s="12"/>
    </row>
    <row r="826" spans="6:7" ht="15.75" customHeight="1">
      <c r="F826" s="4"/>
      <c r="G826" s="12"/>
    </row>
    <row r="827" spans="6:7" ht="15.75" customHeight="1">
      <c r="F827" s="4"/>
      <c r="G827" s="12"/>
    </row>
    <row r="828" spans="6:7" ht="15.75" customHeight="1">
      <c r="F828" s="4"/>
      <c r="G828" s="12"/>
    </row>
    <row r="829" spans="6:7" ht="15.75" customHeight="1">
      <c r="F829" s="4"/>
      <c r="G829" s="12"/>
    </row>
    <row r="830" spans="6:7" ht="15.75" customHeight="1">
      <c r="F830" s="4"/>
      <c r="G830" s="12"/>
    </row>
    <row r="831" spans="6:7" ht="15.75" customHeight="1">
      <c r="F831" s="4"/>
      <c r="G831" s="12"/>
    </row>
    <row r="832" spans="6:7" ht="15.75" customHeight="1">
      <c r="F832" s="4"/>
      <c r="G832" s="12"/>
    </row>
    <row r="833" spans="6:7" ht="15.75" customHeight="1">
      <c r="F833" s="4"/>
      <c r="G833" s="12"/>
    </row>
    <row r="834" spans="6:7" ht="15.75" customHeight="1">
      <c r="F834" s="4"/>
      <c r="G834" s="12"/>
    </row>
    <row r="835" spans="6:7" ht="15.75" customHeight="1">
      <c r="F835" s="4"/>
      <c r="G835" s="12"/>
    </row>
    <row r="836" spans="6:7" ht="15.75" customHeight="1">
      <c r="F836" s="4"/>
      <c r="G836" s="12"/>
    </row>
    <row r="837" spans="6:7" ht="15.75" customHeight="1">
      <c r="F837" s="4"/>
      <c r="G837" s="12"/>
    </row>
    <row r="838" spans="6:7" ht="15.75" customHeight="1">
      <c r="F838" s="4"/>
      <c r="G838" s="12"/>
    </row>
    <row r="839" spans="6:7" ht="15.75" customHeight="1">
      <c r="F839" s="4"/>
      <c r="G839" s="12"/>
    </row>
    <row r="840" spans="6:7" ht="15.75" customHeight="1">
      <c r="F840" s="4"/>
      <c r="G840" s="12"/>
    </row>
    <row r="841" spans="6:7" ht="15.75" customHeight="1">
      <c r="F841" s="4"/>
      <c r="G841" s="12"/>
    </row>
    <row r="842" spans="6:7" ht="15.75" customHeight="1">
      <c r="F842" s="4"/>
      <c r="G842" s="12"/>
    </row>
    <row r="843" spans="6:7" ht="15.75" customHeight="1">
      <c r="F843" s="4"/>
      <c r="G843" s="12"/>
    </row>
    <row r="844" spans="6:7" ht="15.75" customHeight="1">
      <c r="F844" s="4"/>
      <c r="G844" s="12"/>
    </row>
    <row r="845" spans="6:7" ht="15.75" customHeight="1">
      <c r="F845" s="4"/>
      <c r="G845" s="12"/>
    </row>
    <row r="846" spans="6:7" ht="15.75" customHeight="1">
      <c r="F846" s="4"/>
      <c r="G846" s="12"/>
    </row>
    <row r="847" spans="6:7" ht="15.75" customHeight="1">
      <c r="F847" s="4"/>
      <c r="G847" s="12"/>
    </row>
    <row r="848" spans="6:7" ht="15.75" customHeight="1">
      <c r="F848" s="4"/>
      <c r="G848" s="12"/>
    </row>
    <row r="849" spans="6:7" ht="15.75" customHeight="1">
      <c r="F849" s="4"/>
      <c r="G849" s="12"/>
    </row>
    <row r="850" spans="6:7" ht="15.75" customHeight="1">
      <c r="F850" s="4"/>
      <c r="G850" s="12"/>
    </row>
    <row r="851" spans="6:7" ht="15.75" customHeight="1">
      <c r="F851" s="4"/>
      <c r="G851" s="12"/>
    </row>
    <row r="852" spans="6:7" ht="15.75" customHeight="1">
      <c r="F852" s="4"/>
      <c r="G852" s="12"/>
    </row>
    <row r="853" spans="6:7" ht="15.75" customHeight="1">
      <c r="F853" s="4"/>
      <c r="G853" s="12"/>
    </row>
    <row r="854" spans="6:7" ht="15.75" customHeight="1">
      <c r="F854" s="4"/>
      <c r="G854" s="12"/>
    </row>
    <row r="855" spans="6:7" ht="15.75" customHeight="1">
      <c r="F855" s="4"/>
      <c r="G855" s="12"/>
    </row>
    <row r="856" spans="6:7" ht="15.75" customHeight="1">
      <c r="F856" s="4"/>
      <c r="G856" s="12"/>
    </row>
    <row r="857" spans="6:7" ht="15.75" customHeight="1">
      <c r="F857" s="4"/>
      <c r="G857" s="12"/>
    </row>
    <row r="858" spans="6:7" ht="15.75" customHeight="1">
      <c r="F858" s="4"/>
      <c r="G858" s="12"/>
    </row>
    <row r="859" spans="6:7" ht="15.75" customHeight="1">
      <c r="F859" s="4"/>
      <c r="G859" s="12"/>
    </row>
    <row r="860" spans="6:7" ht="15.75" customHeight="1">
      <c r="F860" s="4"/>
      <c r="G860" s="12"/>
    </row>
    <row r="861" spans="6:7" ht="15.75" customHeight="1">
      <c r="F861" s="4"/>
      <c r="G861" s="12"/>
    </row>
    <row r="862" spans="6:7" ht="15.75" customHeight="1">
      <c r="F862" s="4"/>
      <c r="G862" s="12"/>
    </row>
    <row r="863" spans="6:7" ht="15.75" customHeight="1">
      <c r="F863" s="4"/>
      <c r="G863" s="12"/>
    </row>
    <row r="864" spans="6:7" ht="15.75" customHeight="1">
      <c r="F864" s="4"/>
      <c r="G864" s="12"/>
    </row>
    <row r="865" spans="6:7" ht="15.75" customHeight="1">
      <c r="F865" s="4"/>
      <c r="G865" s="12"/>
    </row>
    <row r="866" spans="6:7" ht="15.75" customHeight="1">
      <c r="F866" s="4"/>
      <c r="G866" s="12"/>
    </row>
    <row r="867" spans="6:7" ht="15.75" customHeight="1">
      <c r="F867" s="4"/>
      <c r="G867" s="12"/>
    </row>
    <row r="868" spans="6:7" ht="15.75" customHeight="1">
      <c r="F868" s="4"/>
      <c r="G868" s="12"/>
    </row>
    <row r="869" spans="6:7" ht="15.75" customHeight="1">
      <c r="F869" s="4"/>
      <c r="G869" s="12"/>
    </row>
    <row r="870" spans="6:7" ht="15.75" customHeight="1">
      <c r="F870" s="4"/>
      <c r="G870" s="12"/>
    </row>
    <row r="871" spans="6:7" ht="15.75" customHeight="1">
      <c r="F871" s="4"/>
      <c r="G871" s="12"/>
    </row>
    <row r="872" spans="6:7" ht="15.75" customHeight="1">
      <c r="F872" s="4"/>
      <c r="G872" s="12"/>
    </row>
    <row r="873" spans="6:7" ht="15.75" customHeight="1">
      <c r="F873" s="4"/>
      <c r="G873" s="12"/>
    </row>
    <row r="874" spans="6:7" ht="15.75" customHeight="1">
      <c r="F874" s="4"/>
      <c r="G874" s="12"/>
    </row>
    <row r="875" spans="6:7" ht="15.75" customHeight="1">
      <c r="F875" s="4"/>
      <c r="G875" s="12"/>
    </row>
    <row r="876" spans="6:7" ht="15.75" customHeight="1">
      <c r="F876" s="4"/>
      <c r="G876" s="12"/>
    </row>
    <row r="877" spans="6:7" ht="15.75" customHeight="1">
      <c r="F877" s="4"/>
      <c r="G877" s="12"/>
    </row>
    <row r="878" spans="6:7" ht="15.75" customHeight="1">
      <c r="F878" s="4"/>
      <c r="G878" s="12"/>
    </row>
    <row r="879" spans="6:7" ht="15.75" customHeight="1">
      <c r="F879" s="4"/>
      <c r="G879" s="12"/>
    </row>
    <row r="880" spans="6:7" ht="15.75" customHeight="1">
      <c r="F880" s="4"/>
      <c r="G880" s="12"/>
    </row>
    <row r="881" spans="6:7" ht="15.75" customHeight="1">
      <c r="F881" s="4"/>
      <c r="G881" s="12"/>
    </row>
    <row r="882" spans="6:7" ht="15.75" customHeight="1">
      <c r="F882" s="4"/>
      <c r="G882" s="12"/>
    </row>
    <row r="883" spans="6:7" ht="15.75" customHeight="1">
      <c r="F883" s="4"/>
      <c r="G883" s="12"/>
    </row>
    <row r="884" spans="6:7" ht="15.75" customHeight="1">
      <c r="F884" s="4"/>
      <c r="G884" s="12"/>
    </row>
    <row r="885" spans="6:7" ht="15.75" customHeight="1">
      <c r="F885" s="4"/>
      <c r="G885" s="12"/>
    </row>
    <row r="886" spans="6:7" ht="15.75" customHeight="1">
      <c r="F886" s="4"/>
      <c r="G886" s="12"/>
    </row>
    <row r="887" spans="6:7" ht="15.75" customHeight="1">
      <c r="F887" s="4"/>
      <c r="G887" s="12"/>
    </row>
    <row r="888" spans="6:7" ht="15.75" customHeight="1">
      <c r="F888" s="4"/>
      <c r="G888" s="12"/>
    </row>
    <row r="889" spans="6:7" ht="15.75" customHeight="1">
      <c r="F889" s="4"/>
      <c r="G889" s="12"/>
    </row>
    <row r="890" spans="6:7" ht="15.75" customHeight="1">
      <c r="F890" s="4"/>
      <c r="G890" s="12"/>
    </row>
    <row r="891" spans="6:7" ht="15.75" customHeight="1">
      <c r="F891" s="4"/>
      <c r="G891" s="12"/>
    </row>
    <row r="892" spans="6:7" ht="15.75" customHeight="1">
      <c r="F892" s="4"/>
      <c r="G892" s="12"/>
    </row>
    <row r="893" spans="6:7" ht="15.75" customHeight="1">
      <c r="F893" s="4"/>
      <c r="G893" s="12"/>
    </row>
    <row r="894" spans="6:7" ht="15.75" customHeight="1">
      <c r="F894" s="4"/>
      <c r="G894" s="12"/>
    </row>
    <row r="895" spans="6:7" ht="15.75" customHeight="1">
      <c r="F895" s="4"/>
      <c r="G895" s="12"/>
    </row>
    <row r="896" spans="6:7" ht="15.75" customHeight="1">
      <c r="F896" s="4"/>
      <c r="G896" s="12"/>
    </row>
    <row r="897" spans="6:7" ht="15.75" customHeight="1">
      <c r="F897" s="4"/>
      <c r="G897" s="12"/>
    </row>
    <row r="898" spans="6:7" ht="15.75" customHeight="1">
      <c r="F898" s="4"/>
      <c r="G898" s="12"/>
    </row>
    <row r="899" spans="6:7" ht="15.75" customHeight="1">
      <c r="F899" s="4"/>
      <c r="G899" s="12"/>
    </row>
    <row r="900" spans="6:7" ht="15.75" customHeight="1">
      <c r="F900" s="4"/>
      <c r="G900" s="12"/>
    </row>
    <row r="901" spans="6:7" ht="15.75" customHeight="1">
      <c r="F901" s="4"/>
      <c r="G901" s="12"/>
    </row>
    <row r="902" spans="6:7" ht="15.75" customHeight="1">
      <c r="F902" s="4"/>
      <c r="G902" s="12"/>
    </row>
    <row r="903" spans="6:7" ht="15.75" customHeight="1">
      <c r="F903" s="4"/>
      <c r="G903" s="12"/>
    </row>
    <row r="904" spans="6:7" ht="15.75" customHeight="1">
      <c r="F904" s="4"/>
      <c r="G904" s="12"/>
    </row>
    <row r="905" spans="6:7" ht="15.75" customHeight="1">
      <c r="F905" s="4"/>
      <c r="G905" s="12"/>
    </row>
    <row r="906" spans="6:7" ht="15.75" customHeight="1">
      <c r="F906" s="4"/>
      <c r="G906" s="12"/>
    </row>
    <row r="907" spans="6:7" ht="15.75" customHeight="1">
      <c r="F907" s="4"/>
      <c r="G907" s="12"/>
    </row>
    <row r="908" spans="6:7" ht="15.75" customHeight="1">
      <c r="F908" s="4"/>
      <c r="G908" s="12"/>
    </row>
    <row r="909" spans="6:7" ht="15.75" customHeight="1">
      <c r="F909" s="4"/>
      <c r="G909" s="12"/>
    </row>
    <row r="910" spans="6:7" ht="15.75" customHeight="1">
      <c r="F910" s="4"/>
      <c r="G910" s="12"/>
    </row>
    <row r="911" spans="6:7" ht="15.75" customHeight="1">
      <c r="F911" s="4"/>
      <c r="G911" s="12"/>
    </row>
    <row r="912" spans="6:7" ht="15.75" customHeight="1">
      <c r="F912" s="4"/>
      <c r="G912" s="12"/>
    </row>
    <row r="913" spans="6:7" ht="15.75" customHeight="1">
      <c r="F913" s="4"/>
      <c r="G913" s="12"/>
    </row>
    <row r="914" spans="6:7" ht="15.75" customHeight="1">
      <c r="F914" s="4"/>
      <c r="G914" s="12"/>
    </row>
    <row r="915" spans="6:7" ht="15.75" customHeight="1">
      <c r="F915" s="4"/>
      <c r="G915" s="12"/>
    </row>
    <row r="916" spans="6:7" ht="15.75" customHeight="1">
      <c r="F916" s="4"/>
      <c r="G916" s="12"/>
    </row>
    <row r="917" spans="6:7" ht="15.75" customHeight="1">
      <c r="F917" s="4"/>
      <c r="G917" s="12"/>
    </row>
    <row r="918" spans="6:7" ht="15.75" customHeight="1">
      <c r="F918" s="4"/>
      <c r="G918" s="12"/>
    </row>
    <row r="919" spans="6:7" ht="15.75" customHeight="1">
      <c r="F919" s="4"/>
      <c r="G919" s="12"/>
    </row>
    <row r="920" spans="6:7" ht="15.75" customHeight="1">
      <c r="F920" s="4"/>
      <c r="G920" s="12"/>
    </row>
    <row r="921" spans="6:7" ht="15.75" customHeight="1">
      <c r="F921" s="4"/>
      <c r="G921" s="12"/>
    </row>
    <row r="922" spans="6:7" ht="15.75" customHeight="1">
      <c r="F922" s="4"/>
      <c r="G922" s="12"/>
    </row>
    <row r="923" spans="6:7" ht="15.75" customHeight="1">
      <c r="F923" s="4"/>
      <c r="G923" s="12"/>
    </row>
    <row r="924" spans="6:7" ht="15.75" customHeight="1">
      <c r="F924" s="4"/>
      <c r="G924" s="12"/>
    </row>
    <row r="925" spans="6:7" ht="15.75" customHeight="1">
      <c r="F925" s="4"/>
      <c r="G925" s="12"/>
    </row>
    <row r="926" spans="6:7" ht="15.75" customHeight="1">
      <c r="F926" s="4"/>
      <c r="G926" s="12"/>
    </row>
    <row r="927" spans="6:7" ht="15.75" customHeight="1">
      <c r="F927" s="4"/>
      <c r="G927" s="12"/>
    </row>
    <row r="928" spans="6:7" ht="15.75" customHeight="1">
      <c r="F928" s="4"/>
      <c r="G928" s="12"/>
    </row>
    <row r="929" spans="6:7" ht="15.75" customHeight="1">
      <c r="F929" s="4"/>
      <c r="G929" s="12"/>
    </row>
    <row r="930" spans="6:7" ht="15.75" customHeight="1">
      <c r="F930" s="4"/>
      <c r="G930" s="12"/>
    </row>
    <row r="931" spans="6:7" ht="15.75" customHeight="1">
      <c r="F931" s="4"/>
      <c r="G931" s="12"/>
    </row>
    <row r="932" spans="6:7" ht="15.75" customHeight="1">
      <c r="F932" s="4"/>
      <c r="G932" s="12"/>
    </row>
    <row r="933" spans="6:7" ht="15.75" customHeight="1">
      <c r="F933" s="4"/>
      <c r="G933" s="12"/>
    </row>
    <row r="934" spans="6:7" ht="15.75" customHeight="1">
      <c r="F934" s="4"/>
      <c r="G934" s="12"/>
    </row>
    <row r="935" spans="6:7" ht="15.75" customHeight="1">
      <c r="F935" s="4"/>
      <c r="G935" s="12"/>
    </row>
    <row r="936" spans="6:7" ht="15.75" customHeight="1">
      <c r="F936" s="4"/>
      <c r="G936" s="12"/>
    </row>
    <row r="937" spans="6:7" ht="15.75" customHeight="1">
      <c r="F937" s="4"/>
      <c r="G937" s="12"/>
    </row>
    <row r="938" spans="6:7" ht="15.75" customHeight="1">
      <c r="F938" s="4"/>
      <c r="G938" s="12"/>
    </row>
    <row r="939" spans="6:7" ht="15.75" customHeight="1">
      <c r="F939" s="4"/>
      <c r="G939" s="12"/>
    </row>
    <row r="940" spans="6:7" ht="15.75" customHeight="1">
      <c r="F940" s="4"/>
      <c r="G940" s="12"/>
    </row>
    <row r="941" spans="6:7" ht="15.75" customHeight="1">
      <c r="F941" s="4"/>
      <c r="G941" s="12"/>
    </row>
    <row r="942" spans="6:7" ht="15.75" customHeight="1">
      <c r="F942" s="4"/>
      <c r="G942" s="12"/>
    </row>
    <row r="943" spans="6:7" ht="15.75" customHeight="1">
      <c r="F943" s="4"/>
      <c r="G943" s="12"/>
    </row>
    <row r="944" spans="6:7" ht="15.75" customHeight="1">
      <c r="F944" s="4"/>
      <c r="G944" s="12"/>
    </row>
    <row r="945" spans="6:7" ht="15.75" customHeight="1">
      <c r="F945" s="4"/>
      <c r="G945" s="12"/>
    </row>
    <row r="946" spans="6:7" ht="15.75" customHeight="1">
      <c r="F946" s="4"/>
      <c r="G946" s="12"/>
    </row>
    <row r="947" spans="6:7" ht="15.75" customHeight="1">
      <c r="F947" s="4"/>
      <c r="G947" s="12"/>
    </row>
    <row r="948" spans="6:7" ht="15.75" customHeight="1">
      <c r="F948" s="4"/>
      <c r="G948" s="12"/>
    </row>
    <row r="949" spans="6:7" ht="15.75" customHeight="1">
      <c r="F949" s="4"/>
      <c r="G949" s="12"/>
    </row>
    <row r="950" spans="6:7" ht="15.75" customHeight="1">
      <c r="F950" s="4"/>
      <c r="G950" s="12"/>
    </row>
    <row r="951" spans="6:7" ht="15.75" customHeight="1">
      <c r="F951" s="4"/>
      <c r="G951" s="12"/>
    </row>
    <row r="952" spans="6:7" ht="15.75" customHeight="1">
      <c r="F952" s="4"/>
      <c r="G952" s="12"/>
    </row>
    <row r="953" spans="6:7" ht="15.75" customHeight="1">
      <c r="F953" s="4"/>
      <c r="G953" s="12"/>
    </row>
    <row r="954" spans="6:7" ht="15.75" customHeight="1">
      <c r="F954" s="4"/>
      <c r="G954" s="12"/>
    </row>
    <row r="955" spans="6:7" ht="15.75" customHeight="1">
      <c r="F955" s="4"/>
      <c r="G955" s="12"/>
    </row>
    <row r="956" spans="6:7" ht="15.75" customHeight="1">
      <c r="F956" s="4"/>
      <c r="G956" s="12"/>
    </row>
    <row r="957" spans="6:7" ht="15.75" customHeight="1">
      <c r="F957" s="4"/>
      <c r="G957" s="12"/>
    </row>
    <row r="958" spans="6:7" ht="15.75" customHeight="1">
      <c r="F958" s="4"/>
      <c r="G958" s="12"/>
    </row>
    <row r="959" spans="6:7" ht="15.75" customHeight="1">
      <c r="F959" s="4"/>
      <c r="G959" s="12"/>
    </row>
    <row r="960" spans="6:7" ht="15.75" customHeight="1">
      <c r="F960" s="4"/>
      <c r="G960" s="12"/>
    </row>
    <row r="961" spans="6:7" ht="15.75" customHeight="1">
      <c r="F961" s="4"/>
      <c r="G961" s="12"/>
    </row>
    <row r="962" spans="6:7" ht="15.75" customHeight="1">
      <c r="F962" s="4"/>
      <c r="G962" s="12"/>
    </row>
    <row r="963" spans="6:7" ht="15.75" customHeight="1">
      <c r="F963" s="4"/>
      <c r="G963" s="12"/>
    </row>
    <row r="964" spans="6:7" ht="15.75" customHeight="1">
      <c r="F964" s="4"/>
      <c r="G964" s="12"/>
    </row>
    <row r="965" spans="6:7" ht="15.75" customHeight="1">
      <c r="F965" s="4"/>
      <c r="G965" s="12"/>
    </row>
    <row r="966" spans="6:7" ht="15.75" customHeight="1">
      <c r="F966" s="4"/>
      <c r="G966" s="12"/>
    </row>
    <row r="967" spans="6:7" ht="15.75" customHeight="1">
      <c r="F967" s="4"/>
      <c r="G967" s="12"/>
    </row>
    <row r="968" spans="6:7" ht="15.75" customHeight="1">
      <c r="F968" s="4"/>
      <c r="G968" s="12"/>
    </row>
    <row r="969" spans="6:7" ht="15.75" customHeight="1">
      <c r="F969" s="4"/>
      <c r="G969" s="12"/>
    </row>
    <row r="970" spans="6:7" ht="15.75" customHeight="1">
      <c r="F970" s="4"/>
      <c r="G970" s="12"/>
    </row>
    <row r="971" spans="6:7" ht="15.75" customHeight="1">
      <c r="F971" s="4"/>
      <c r="G971" s="12"/>
    </row>
    <row r="972" spans="6:7" ht="15.75" customHeight="1">
      <c r="F972" s="4"/>
      <c r="G972" s="12"/>
    </row>
    <row r="973" spans="6:7" ht="15.75" customHeight="1">
      <c r="F973" s="4"/>
      <c r="G973" s="12"/>
    </row>
    <row r="974" spans="6:7" ht="15.75" customHeight="1">
      <c r="F974" s="4"/>
      <c r="G974" s="12"/>
    </row>
    <row r="975" spans="6:7" ht="15.75" customHeight="1">
      <c r="F975" s="4"/>
      <c r="G975" s="12"/>
    </row>
    <row r="976" spans="6:7" ht="15.75" customHeight="1">
      <c r="F976" s="4"/>
      <c r="G976" s="12"/>
    </row>
    <row r="977" spans="6:7" ht="15.75" customHeight="1">
      <c r="F977" s="4"/>
      <c r="G977" s="12"/>
    </row>
    <row r="978" spans="6:7" ht="15.75" customHeight="1">
      <c r="F978" s="4"/>
      <c r="G978" s="12"/>
    </row>
    <row r="979" spans="6:7" ht="15.75" customHeight="1">
      <c r="F979" s="4"/>
      <c r="G979" s="12"/>
    </row>
    <row r="980" spans="6:7" ht="15.75" customHeight="1">
      <c r="F980" s="4"/>
      <c r="G980" s="12"/>
    </row>
    <row r="981" spans="6:7" ht="15.75" customHeight="1">
      <c r="F981" s="4"/>
      <c r="G981" s="12"/>
    </row>
    <row r="982" spans="6:7" ht="15.75" customHeight="1">
      <c r="F982" s="4"/>
      <c r="G982" s="12"/>
    </row>
    <row r="983" spans="6:7" ht="15.75" customHeight="1">
      <c r="F983" s="4"/>
      <c r="G983" s="12"/>
    </row>
    <row r="984" spans="6:7" ht="15.75" customHeight="1">
      <c r="F984" s="4"/>
      <c r="G984" s="12"/>
    </row>
    <row r="985" spans="6:7" ht="15.75" customHeight="1">
      <c r="F985" s="4"/>
      <c r="G985" s="12"/>
    </row>
    <row r="986" spans="6:7" ht="15.75" customHeight="1">
      <c r="F986" s="4"/>
      <c r="G986" s="12"/>
    </row>
    <row r="987" spans="6:7" ht="15.75" customHeight="1">
      <c r="F987" s="4"/>
      <c r="G987" s="12"/>
    </row>
    <row r="988" spans="6:7" ht="15.75" customHeight="1">
      <c r="F988" s="4"/>
      <c r="G988" s="12"/>
    </row>
    <row r="989" spans="6:7" ht="15.75" customHeight="1">
      <c r="F989" s="4"/>
      <c r="G989" s="12"/>
    </row>
    <row r="990" spans="6:7" ht="15.75" customHeight="1">
      <c r="F990" s="4"/>
      <c r="G990" s="12"/>
    </row>
    <row r="991" spans="6:7" ht="15.75" customHeight="1">
      <c r="F991" s="4"/>
      <c r="G991" s="12"/>
    </row>
    <row r="992" spans="6:7" ht="15.75" customHeight="1">
      <c r="F992" s="4"/>
      <c r="G992" s="12"/>
    </row>
    <row r="993" spans="6:7" ht="15.75" customHeight="1">
      <c r="F993" s="4"/>
      <c r="G993" s="12"/>
    </row>
    <row r="994" spans="6:7" ht="15.75" customHeight="1">
      <c r="F994" s="4"/>
      <c r="G994" s="12"/>
    </row>
    <row r="995" spans="6:7" ht="15.75" customHeight="1">
      <c r="F995" s="4"/>
      <c r="G995" s="12"/>
    </row>
    <row r="996" spans="6:7" ht="15.75" customHeight="1">
      <c r="F996" s="4"/>
      <c r="G996" s="12"/>
    </row>
    <row r="997" spans="6:7" ht="15.75" customHeight="1">
      <c r="F997" s="4"/>
      <c r="G997" s="12"/>
    </row>
    <row r="998" spans="6:7" ht="15.75" customHeight="1">
      <c r="F998" s="4"/>
      <c r="G998" s="12"/>
    </row>
    <row r="999" spans="6:7" ht="15.75" customHeight="1">
      <c r="F999" s="4"/>
      <c r="G999" s="12"/>
    </row>
    <row r="1000" spans="6:7" ht="15.75" customHeight="1">
      <c r="F1000" s="4"/>
      <c r="G1000" s="12"/>
    </row>
    <row r="1001" spans="6:7" ht="15.75" customHeight="1">
      <c r="F1001" s="4"/>
      <c r="G1001" s="12"/>
    </row>
    <row r="1002" spans="6:7" ht="15.75" customHeight="1">
      <c r="F1002" s="4"/>
      <c r="G1002" s="12"/>
    </row>
    <row r="1003" spans="6:7" ht="15.75" customHeight="1">
      <c r="F1003" s="4"/>
      <c r="G1003" s="12"/>
    </row>
    <row r="1004" spans="6:7" ht="15.75" customHeight="1">
      <c r="F1004" s="4"/>
      <c r="G1004" s="12"/>
    </row>
    <row r="1005" spans="6:7" ht="15.75" customHeight="1">
      <c r="F1005" s="4"/>
      <c r="G1005" s="12"/>
    </row>
    <row r="1006" spans="6:7" ht="15.75" customHeight="1">
      <c r="F1006" s="4"/>
      <c r="G1006" s="12"/>
    </row>
    <row r="1007" spans="6:7" ht="15.75" customHeight="1">
      <c r="F1007" s="4"/>
      <c r="G1007" s="12"/>
    </row>
    <row r="1008" spans="6:7" ht="15.75" customHeight="1">
      <c r="F1008" s="4"/>
      <c r="G1008" s="12"/>
    </row>
    <row r="1009" spans="6:7" ht="15.75" customHeight="1">
      <c r="F1009" s="4"/>
      <c r="G1009" s="12"/>
    </row>
    <row r="1010" spans="6:7" ht="15.75" customHeight="1">
      <c r="F1010" s="4"/>
      <c r="G1010" s="12"/>
    </row>
  </sheetData>
  <mergeCells count="52">
    <mergeCell ref="D6:G6"/>
    <mergeCell ref="B2:C2"/>
    <mergeCell ref="D2:G2"/>
    <mergeCell ref="B3:G3"/>
    <mergeCell ref="D4:G4"/>
    <mergeCell ref="D5:G5"/>
    <mergeCell ref="C35:E35"/>
    <mergeCell ref="D7:G7"/>
    <mergeCell ref="B8:G8"/>
    <mergeCell ref="B26:E26"/>
    <mergeCell ref="B28:E28"/>
    <mergeCell ref="B29:G29"/>
    <mergeCell ref="C30:E30"/>
    <mergeCell ref="C31:E31"/>
    <mergeCell ref="C32:E32"/>
    <mergeCell ref="C33:E33"/>
    <mergeCell ref="C34:E34"/>
    <mergeCell ref="C47:E47"/>
    <mergeCell ref="C36:E36"/>
    <mergeCell ref="C37:E37"/>
    <mergeCell ref="C38:E38"/>
    <mergeCell ref="C39:E39"/>
    <mergeCell ref="C40:E40"/>
    <mergeCell ref="B41:E41"/>
    <mergeCell ref="B42:G42"/>
    <mergeCell ref="C43:E43"/>
    <mergeCell ref="C44:E44"/>
    <mergeCell ref="C45:E45"/>
    <mergeCell ref="C46:E46"/>
    <mergeCell ref="C59:E59"/>
    <mergeCell ref="C48:E48"/>
    <mergeCell ref="C49:E49"/>
    <mergeCell ref="C50:E50"/>
    <mergeCell ref="C51:E51"/>
    <mergeCell ref="C52:E52"/>
    <mergeCell ref="C53:E53"/>
    <mergeCell ref="C67:E67"/>
    <mergeCell ref="C69:G69"/>
    <mergeCell ref="C70:G70"/>
    <mergeCell ref="B10:G10"/>
    <mergeCell ref="B54:E54"/>
    <mergeCell ref="B66:E66"/>
    <mergeCell ref="C60:E60"/>
    <mergeCell ref="C61:E61"/>
    <mergeCell ref="C62:E62"/>
    <mergeCell ref="C63:E63"/>
    <mergeCell ref="C64:E64"/>
    <mergeCell ref="C65:E65"/>
    <mergeCell ref="B55:G55"/>
    <mergeCell ref="C56:E56"/>
    <mergeCell ref="C57:E57"/>
    <mergeCell ref="C58:E58"/>
  </mergeCells>
  <pageMargins left="0.25" right="0.25" top="0.75" bottom="0.75" header="0.3" footer="0.3"/>
  <pageSetup scale="5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0188B-875F-204B-B2EB-4F5B5F09DC9C}">
  <sheetPr>
    <tabColor theme="6" tint="-0.249977111117893"/>
  </sheetPr>
  <dimension ref="B1:I1010"/>
  <sheetViews>
    <sheetView showGridLines="0" zoomScaleNormal="100" workbookViewId="0"/>
  </sheetViews>
  <sheetFormatPr defaultColWidth="14.42578125" defaultRowHeight="15" customHeight="1"/>
  <cols>
    <col min="1" max="1" width="4.85546875" customWidth="1"/>
    <col min="2" max="2" width="8.85546875" customWidth="1"/>
    <col min="3" max="3" width="58.140625" style="6" customWidth="1"/>
    <col min="4" max="4" width="21.42578125" customWidth="1"/>
    <col min="5" max="5" width="17.85546875" customWidth="1"/>
    <col min="6" max="6" width="19.42578125" customWidth="1"/>
    <col min="7" max="7" width="44.140625" style="10" customWidth="1"/>
    <col min="8" max="8" width="35.85546875" customWidth="1"/>
    <col min="9" max="9" width="7.85546875" customWidth="1"/>
    <col min="10" max="25" width="8.85546875" customWidth="1"/>
  </cols>
  <sheetData>
    <row r="1" spans="2:8" ht="20.100000000000001" customHeight="1"/>
    <row r="2" spans="2:8" ht="59.25" customHeight="1">
      <c r="B2" s="212" t="s">
        <v>177</v>
      </c>
      <c r="C2" s="212"/>
      <c r="D2" s="213" t="s">
        <v>208</v>
      </c>
      <c r="E2" s="213"/>
      <c r="F2" s="213"/>
      <c r="G2" s="213"/>
      <c r="H2" s="1"/>
    </row>
    <row r="3" spans="2:8" s="38" customFormat="1" ht="27" customHeight="1">
      <c r="B3" s="206" t="s">
        <v>1</v>
      </c>
      <c r="C3" s="206"/>
      <c r="D3" s="206"/>
      <c r="E3" s="206"/>
      <c r="F3" s="206"/>
      <c r="G3" s="206"/>
    </row>
    <row r="4" spans="2:8" ht="15" customHeight="1">
      <c r="B4" s="50">
        <v>0.1</v>
      </c>
      <c r="C4" s="51" t="s">
        <v>3</v>
      </c>
      <c r="D4" s="209" t="s">
        <v>200</v>
      </c>
      <c r="E4" s="209"/>
      <c r="F4" s="209"/>
      <c r="G4" s="209"/>
    </row>
    <row r="5" spans="2:8" ht="15" customHeight="1">
      <c r="B5" s="50">
        <v>0.2</v>
      </c>
      <c r="C5" s="51" t="s">
        <v>8</v>
      </c>
      <c r="D5" s="198" t="s">
        <v>184</v>
      </c>
      <c r="E5" s="198"/>
      <c r="F5" s="198"/>
      <c r="G5" s="198"/>
    </row>
    <row r="6" spans="2:8" ht="15" customHeight="1">
      <c r="B6" s="50">
        <v>0.3</v>
      </c>
      <c r="C6" s="51" t="s">
        <v>7</v>
      </c>
      <c r="D6" s="211">
        <v>45047</v>
      </c>
      <c r="E6" s="211"/>
      <c r="F6" s="211"/>
      <c r="G6" s="211"/>
    </row>
    <row r="7" spans="2:8" ht="15" customHeight="1">
      <c r="B7" s="50">
        <v>0.4</v>
      </c>
      <c r="C7" s="157" t="s">
        <v>4</v>
      </c>
      <c r="D7" s="209" t="s">
        <v>45</v>
      </c>
      <c r="E7" s="209"/>
      <c r="F7" s="209"/>
      <c r="G7" s="209"/>
    </row>
    <row r="8" spans="2:8" ht="27" customHeight="1">
      <c r="B8" s="206" t="s">
        <v>135</v>
      </c>
      <c r="C8" s="206"/>
      <c r="D8" s="206"/>
      <c r="E8" s="206"/>
      <c r="F8" s="206"/>
      <c r="G8" s="206"/>
    </row>
    <row r="9" spans="2:8" ht="25.5">
      <c r="B9" s="92"/>
      <c r="C9" s="93" t="s">
        <v>160</v>
      </c>
      <c r="D9" s="94" t="s">
        <v>136</v>
      </c>
      <c r="E9" s="95" t="s">
        <v>137</v>
      </c>
      <c r="F9" s="95" t="s">
        <v>138</v>
      </c>
      <c r="G9" s="94" t="s">
        <v>9</v>
      </c>
      <c r="H9" s="5"/>
    </row>
    <row r="10" spans="2:8" ht="41.25" customHeight="1">
      <c r="B10" s="200" t="s">
        <v>167</v>
      </c>
      <c r="C10" s="201"/>
      <c r="D10" s="201"/>
      <c r="E10" s="201"/>
      <c r="F10" s="201"/>
      <c r="G10" s="202"/>
    </row>
    <row r="11" spans="2:8" ht="60">
      <c r="B11" s="50">
        <v>1.1000000000000001</v>
      </c>
      <c r="C11" s="76" t="s">
        <v>10</v>
      </c>
      <c r="D11" s="77">
        <v>0.1</v>
      </c>
      <c r="E11" s="78">
        <v>225000</v>
      </c>
      <c r="F11" s="79">
        <f>E11*D11</f>
        <v>22500</v>
      </c>
      <c r="G11" s="49" t="s">
        <v>185</v>
      </c>
      <c r="H11" s="1"/>
    </row>
    <row r="12" spans="2:8" ht="30">
      <c r="B12" s="50">
        <v>1.2</v>
      </c>
      <c r="C12" s="76" t="s">
        <v>13</v>
      </c>
      <c r="D12" s="80">
        <v>0.5</v>
      </c>
      <c r="E12" s="81">
        <v>150000</v>
      </c>
      <c r="F12" s="79">
        <f t="shared" ref="F12:F25" si="0">E12*D12</f>
        <v>75000</v>
      </c>
      <c r="G12" s="49" t="s">
        <v>215</v>
      </c>
    </row>
    <row r="13" spans="2:8" ht="15" customHeight="1">
      <c r="B13" s="50">
        <v>1.3</v>
      </c>
      <c r="C13" s="76" t="s">
        <v>11</v>
      </c>
      <c r="D13" s="82"/>
      <c r="E13" s="78"/>
      <c r="F13" s="79">
        <f t="shared" si="0"/>
        <v>0</v>
      </c>
      <c r="G13" s="49"/>
    </row>
    <row r="14" spans="2:8" ht="30">
      <c r="B14" s="50">
        <v>1.4</v>
      </c>
      <c r="C14" s="76" t="s">
        <v>12</v>
      </c>
      <c r="D14" s="7"/>
      <c r="E14" s="13"/>
      <c r="F14" s="79">
        <f t="shared" si="0"/>
        <v>0</v>
      </c>
      <c r="G14" s="49"/>
    </row>
    <row r="15" spans="2:8">
      <c r="B15" s="50">
        <v>1.5</v>
      </c>
      <c r="C15" s="76" t="s">
        <v>14</v>
      </c>
      <c r="D15" s="83"/>
      <c r="E15" s="84"/>
      <c r="F15" s="79">
        <f t="shared" si="0"/>
        <v>0</v>
      </c>
      <c r="G15" s="49"/>
    </row>
    <row r="16" spans="2:8" ht="45">
      <c r="B16" s="50">
        <v>1.6</v>
      </c>
      <c r="C16" s="76" t="s">
        <v>15</v>
      </c>
      <c r="D16" s="7">
        <v>1</v>
      </c>
      <c r="E16" s="14">
        <v>50000</v>
      </c>
      <c r="F16" s="79">
        <f t="shared" si="0"/>
        <v>50000</v>
      </c>
      <c r="G16" s="49" t="s">
        <v>186</v>
      </c>
    </row>
    <row r="17" spans="2:8" ht="60">
      <c r="B17" s="50">
        <v>1.7</v>
      </c>
      <c r="C17" s="76" t="s">
        <v>22</v>
      </c>
      <c r="D17" s="83">
        <v>0.5</v>
      </c>
      <c r="E17" s="84">
        <v>75000</v>
      </c>
      <c r="F17" s="79">
        <f t="shared" si="0"/>
        <v>37500</v>
      </c>
      <c r="G17" s="49" t="s">
        <v>112</v>
      </c>
    </row>
    <row r="18" spans="2:8" ht="30">
      <c r="B18" s="50">
        <v>1.8</v>
      </c>
      <c r="C18" s="76" t="s">
        <v>16</v>
      </c>
      <c r="D18" s="7">
        <v>2</v>
      </c>
      <c r="E18" s="14">
        <v>65000</v>
      </c>
      <c r="F18" s="79">
        <f t="shared" si="0"/>
        <v>130000</v>
      </c>
      <c r="G18" s="49" t="s">
        <v>187</v>
      </c>
    </row>
    <row r="19" spans="2:8">
      <c r="B19" s="50">
        <v>1.9</v>
      </c>
      <c r="C19" s="76" t="s">
        <v>19</v>
      </c>
      <c r="D19" s="82"/>
      <c r="E19" s="78"/>
      <c r="F19" s="79">
        <f t="shared" si="0"/>
        <v>0</v>
      </c>
      <c r="G19" s="49"/>
    </row>
    <row r="20" spans="2:8" ht="30">
      <c r="B20" s="61">
        <v>1.1000000000000001</v>
      </c>
      <c r="C20" s="76" t="s">
        <v>18</v>
      </c>
      <c r="D20" s="85"/>
      <c r="E20" s="86"/>
      <c r="F20" s="79">
        <f t="shared" si="0"/>
        <v>0</v>
      </c>
      <c r="G20" s="87"/>
    </row>
    <row r="21" spans="2:8">
      <c r="B21" s="50">
        <v>1.1100000000000001</v>
      </c>
      <c r="C21" s="76" t="s">
        <v>17</v>
      </c>
      <c r="D21" s="85"/>
      <c r="E21" s="88"/>
      <c r="F21" s="79">
        <f t="shared" si="0"/>
        <v>0</v>
      </c>
      <c r="G21" s="87"/>
    </row>
    <row r="22" spans="2:8" ht="15.75" customHeight="1">
      <c r="B22" s="61">
        <v>1.1200000000000001</v>
      </c>
      <c r="C22" s="112" t="s">
        <v>165</v>
      </c>
      <c r="D22" s="85"/>
      <c r="E22" s="86"/>
      <c r="F22" s="79">
        <f t="shared" si="0"/>
        <v>0</v>
      </c>
      <c r="G22" s="87"/>
    </row>
    <row r="23" spans="2:8" ht="15.75" customHeight="1">
      <c r="B23" s="61">
        <v>1.1299999999999999</v>
      </c>
      <c r="C23" s="76"/>
      <c r="D23" s="85"/>
      <c r="E23" s="86"/>
      <c r="F23" s="79">
        <f t="shared" si="0"/>
        <v>0</v>
      </c>
      <c r="G23" s="87"/>
    </row>
    <row r="24" spans="2:8" ht="15.75" customHeight="1">
      <c r="B24" s="61">
        <v>1.1399999999999999</v>
      </c>
      <c r="C24" s="76"/>
      <c r="D24" s="85"/>
      <c r="E24" s="86"/>
      <c r="F24" s="79">
        <f t="shared" si="0"/>
        <v>0</v>
      </c>
      <c r="G24" s="87"/>
    </row>
    <row r="25" spans="2:8" ht="15.75" customHeight="1">
      <c r="B25" s="50">
        <v>1.1499999999999999</v>
      </c>
      <c r="C25" s="76"/>
      <c r="D25" s="85"/>
      <c r="E25" s="88"/>
      <c r="F25" s="79">
        <f t="shared" si="0"/>
        <v>0</v>
      </c>
      <c r="G25" s="87"/>
    </row>
    <row r="26" spans="2:8">
      <c r="B26" s="210" t="s">
        <v>134</v>
      </c>
      <c r="C26" s="210"/>
      <c r="D26" s="210"/>
      <c r="E26" s="210"/>
      <c r="F26" s="102">
        <f>SUM(F11:F25)</f>
        <v>315000</v>
      </c>
      <c r="G26" s="101"/>
    </row>
    <row r="27" spans="2:8" ht="15.75" customHeight="1">
      <c r="B27" s="63" t="s">
        <v>0</v>
      </c>
      <c r="C27" s="64" t="s">
        <v>2</v>
      </c>
      <c r="D27" s="45" t="s">
        <v>5</v>
      </c>
      <c r="E27" s="65">
        <v>0.25</v>
      </c>
      <c r="F27" s="66">
        <f>F26*(E27)</f>
        <v>78750</v>
      </c>
      <c r="G27" s="49"/>
    </row>
    <row r="28" spans="2:8">
      <c r="B28" s="210" t="s">
        <v>133</v>
      </c>
      <c r="C28" s="210"/>
      <c r="D28" s="210"/>
      <c r="E28" s="210"/>
      <c r="F28" s="100">
        <f>SUM(F26:F27)</f>
        <v>393750</v>
      </c>
      <c r="G28" s="101"/>
    </row>
    <row r="29" spans="2:8" ht="27" customHeight="1">
      <c r="B29" s="206" t="s">
        <v>126</v>
      </c>
      <c r="C29" s="206"/>
      <c r="D29" s="206"/>
      <c r="E29" s="206"/>
      <c r="F29" s="206"/>
      <c r="G29" s="206"/>
    </row>
    <row r="30" spans="2:8" ht="27" customHeight="1">
      <c r="B30" s="96"/>
      <c r="C30" s="207" t="s">
        <v>160</v>
      </c>
      <c r="D30" s="207"/>
      <c r="E30" s="207"/>
      <c r="F30" s="95" t="s">
        <v>138</v>
      </c>
      <c r="G30" s="94" t="s">
        <v>9</v>
      </c>
    </row>
    <row r="31" spans="2:8" ht="60">
      <c r="B31" s="50">
        <v>2.1</v>
      </c>
      <c r="C31" s="190" t="s">
        <v>228</v>
      </c>
      <c r="D31" s="190"/>
      <c r="E31" s="190"/>
      <c r="F31" s="41">
        <f>12600*1.5</f>
        <v>18900</v>
      </c>
      <c r="G31" s="103" t="s">
        <v>193</v>
      </c>
    </row>
    <row r="32" spans="2:8" ht="81.95" customHeight="1">
      <c r="B32" s="50">
        <v>2.2000000000000002</v>
      </c>
      <c r="C32" s="190" t="s">
        <v>229</v>
      </c>
      <c r="D32" s="190"/>
      <c r="E32" s="190"/>
      <c r="F32" s="41">
        <v>6000</v>
      </c>
      <c r="G32" s="103" t="s">
        <v>190</v>
      </c>
      <c r="H32" s="9"/>
    </row>
    <row r="33" spans="2:9" ht="30">
      <c r="B33" s="50">
        <v>2.2999999999999998</v>
      </c>
      <c r="C33" s="190" t="s">
        <v>34</v>
      </c>
      <c r="D33" s="190"/>
      <c r="E33" s="190"/>
      <c r="F33" s="41">
        <f>4*45*12</f>
        <v>2160</v>
      </c>
      <c r="G33" s="103" t="s">
        <v>188</v>
      </c>
      <c r="H33" s="1"/>
    </row>
    <row r="34" spans="2:9" ht="30">
      <c r="B34" s="50">
        <v>2.4</v>
      </c>
      <c r="C34" s="190" t="s">
        <v>226</v>
      </c>
      <c r="D34" s="190"/>
      <c r="E34" s="190"/>
      <c r="F34" s="41">
        <f>0.75*12000</f>
        <v>9000</v>
      </c>
      <c r="G34" s="103" t="s">
        <v>194</v>
      </c>
      <c r="H34" s="1"/>
      <c r="I34" s="1"/>
    </row>
    <row r="35" spans="2:9" ht="30">
      <c r="B35" s="50">
        <v>2.5</v>
      </c>
      <c r="C35" s="190" t="s">
        <v>231</v>
      </c>
      <c r="D35" s="190"/>
      <c r="E35" s="190"/>
      <c r="F35" s="41">
        <v>6000</v>
      </c>
      <c r="G35" s="103" t="s">
        <v>47</v>
      </c>
    </row>
    <row r="36" spans="2:9">
      <c r="B36" s="50">
        <v>2.6</v>
      </c>
      <c r="C36" s="190" t="s">
        <v>232</v>
      </c>
      <c r="D36" s="190"/>
      <c r="E36" s="190"/>
      <c r="F36" s="41">
        <f>300*12</f>
        <v>3600</v>
      </c>
      <c r="G36" s="103" t="s">
        <v>115</v>
      </c>
    </row>
    <row r="37" spans="2:9">
      <c r="B37" s="50">
        <v>2.7</v>
      </c>
      <c r="C37" s="190" t="s">
        <v>30</v>
      </c>
      <c r="D37" s="190"/>
      <c r="E37" s="190"/>
      <c r="F37" s="41">
        <v>1200</v>
      </c>
      <c r="G37" s="103" t="s">
        <v>49</v>
      </c>
    </row>
    <row r="38" spans="2:9" ht="30">
      <c r="B38" s="50">
        <v>2.8</v>
      </c>
      <c r="C38" s="190" t="s">
        <v>33</v>
      </c>
      <c r="D38" s="190"/>
      <c r="E38" s="190"/>
      <c r="F38" s="41">
        <v>2500</v>
      </c>
      <c r="G38" s="103" t="s">
        <v>48</v>
      </c>
    </row>
    <row r="39" spans="2:9">
      <c r="B39" s="50">
        <v>2.9</v>
      </c>
      <c r="C39" s="190" t="s">
        <v>165</v>
      </c>
      <c r="D39" s="190"/>
      <c r="E39" s="190"/>
      <c r="F39" s="90">
        <v>0</v>
      </c>
      <c r="G39" s="91"/>
    </row>
    <row r="40" spans="2:9">
      <c r="B40" s="61">
        <v>2.1</v>
      </c>
      <c r="C40" s="190"/>
      <c r="D40" s="190"/>
      <c r="E40" s="190"/>
      <c r="F40" s="90">
        <v>0</v>
      </c>
      <c r="G40" s="91"/>
    </row>
    <row r="41" spans="2:9" ht="15.75" customHeight="1">
      <c r="B41" s="208" t="s">
        <v>131</v>
      </c>
      <c r="C41" s="208"/>
      <c r="D41" s="208"/>
      <c r="E41" s="208"/>
      <c r="F41" s="97">
        <f>SUM(F31:F40)</f>
        <v>49360</v>
      </c>
      <c r="G41" s="99"/>
    </row>
    <row r="42" spans="2:9" ht="27" customHeight="1">
      <c r="B42" s="206" t="s">
        <v>127</v>
      </c>
      <c r="C42" s="206"/>
      <c r="D42" s="206"/>
      <c r="E42" s="206"/>
      <c r="F42" s="206"/>
      <c r="G42" s="206"/>
    </row>
    <row r="43" spans="2:9" ht="27" customHeight="1">
      <c r="B43" s="96"/>
      <c r="C43" s="207" t="s">
        <v>160</v>
      </c>
      <c r="D43" s="207"/>
      <c r="E43" s="207"/>
      <c r="F43" s="95" t="s">
        <v>138</v>
      </c>
      <c r="G43" s="94" t="s">
        <v>9</v>
      </c>
    </row>
    <row r="44" spans="2:9" ht="15.75" customHeight="1">
      <c r="B44" s="50">
        <v>3.1</v>
      </c>
      <c r="C44" s="190" t="s">
        <v>168</v>
      </c>
      <c r="D44" s="190"/>
      <c r="E44" s="190"/>
      <c r="F44" s="42">
        <f>4*(500+800+125)</f>
        <v>5700</v>
      </c>
      <c r="G44" s="46" t="s">
        <v>195</v>
      </c>
    </row>
    <row r="45" spans="2:9" ht="30">
      <c r="B45" s="50">
        <v>3.2</v>
      </c>
      <c r="C45" s="190" t="s">
        <v>227</v>
      </c>
      <c r="D45" s="190"/>
      <c r="E45" s="190"/>
      <c r="F45" s="43">
        <v>40000</v>
      </c>
      <c r="G45" s="46" t="s">
        <v>56</v>
      </c>
    </row>
    <row r="46" spans="2:9" ht="15.75" customHeight="1">
      <c r="B46" s="50">
        <v>3.3</v>
      </c>
      <c r="C46" s="190" t="s">
        <v>165</v>
      </c>
      <c r="D46" s="190"/>
      <c r="E46" s="190"/>
      <c r="F46" s="71">
        <v>0</v>
      </c>
      <c r="G46" s="46"/>
    </row>
    <row r="47" spans="2:9" ht="15.75" customHeight="1">
      <c r="B47" s="50">
        <v>3.4</v>
      </c>
      <c r="C47" s="190"/>
      <c r="D47" s="190"/>
      <c r="E47" s="190"/>
      <c r="F47" s="71">
        <v>0</v>
      </c>
      <c r="G47" s="46"/>
    </row>
    <row r="48" spans="2:9" ht="15.75" customHeight="1">
      <c r="B48" s="50">
        <v>3.5</v>
      </c>
      <c r="C48" s="190"/>
      <c r="D48" s="190"/>
      <c r="E48" s="190"/>
      <c r="F48" s="71">
        <v>0</v>
      </c>
      <c r="G48" s="46"/>
    </row>
    <row r="49" spans="2:7" ht="15.75" customHeight="1">
      <c r="B49" s="50">
        <v>3.6</v>
      </c>
      <c r="C49" s="190"/>
      <c r="D49" s="190"/>
      <c r="E49" s="190"/>
      <c r="F49" s="71">
        <v>0</v>
      </c>
      <c r="G49" s="46"/>
    </row>
    <row r="50" spans="2:7" ht="15.75" customHeight="1">
      <c r="B50" s="50">
        <v>3.7</v>
      </c>
      <c r="C50" s="190"/>
      <c r="D50" s="190"/>
      <c r="E50" s="190"/>
      <c r="F50" s="71">
        <v>0</v>
      </c>
      <c r="G50" s="46"/>
    </row>
    <row r="51" spans="2:7" ht="15.75" customHeight="1">
      <c r="B51" s="50">
        <v>3.8</v>
      </c>
      <c r="C51" s="190"/>
      <c r="D51" s="190"/>
      <c r="E51" s="190"/>
      <c r="F51" s="71">
        <v>0</v>
      </c>
      <c r="G51" s="46"/>
    </row>
    <row r="52" spans="2:7" ht="15.75" customHeight="1">
      <c r="B52" s="50">
        <v>3.9</v>
      </c>
      <c r="C52" s="190"/>
      <c r="D52" s="190"/>
      <c r="E52" s="190"/>
      <c r="F52" s="71">
        <v>0</v>
      </c>
      <c r="G52" s="46"/>
    </row>
    <row r="53" spans="2:7" ht="15.75" customHeight="1">
      <c r="B53" s="61">
        <v>3.1</v>
      </c>
      <c r="C53" s="190"/>
      <c r="D53" s="190"/>
      <c r="E53" s="190"/>
      <c r="F53" s="71">
        <v>0</v>
      </c>
      <c r="G53" s="46"/>
    </row>
    <row r="54" spans="2:7" ht="14.25" customHeight="1">
      <c r="B54" s="203" t="s">
        <v>132</v>
      </c>
      <c r="C54" s="204"/>
      <c r="D54" s="204"/>
      <c r="E54" s="205"/>
      <c r="F54" s="97">
        <f>SUM(F44:F53)</f>
        <v>45700</v>
      </c>
      <c r="G54" s="104"/>
    </row>
    <row r="55" spans="2:7" ht="27" customHeight="1">
      <c r="B55" s="206" t="s">
        <v>128</v>
      </c>
      <c r="C55" s="206"/>
      <c r="D55" s="206"/>
      <c r="E55" s="206"/>
      <c r="F55" s="206"/>
      <c r="G55" s="206"/>
    </row>
    <row r="56" spans="2:7" ht="27" customHeight="1">
      <c r="B56" s="96"/>
      <c r="C56" s="207" t="s">
        <v>160</v>
      </c>
      <c r="D56" s="207"/>
      <c r="E56" s="207"/>
      <c r="F56" s="95" t="s">
        <v>138</v>
      </c>
      <c r="G56" s="94" t="s">
        <v>9</v>
      </c>
    </row>
    <row r="57" spans="2:7" ht="60">
      <c r="B57" s="50">
        <v>4.0999999999999996</v>
      </c>
      <c r="C57" s="190" t="s">
        <v>36</v>
      </c>
      <c r="D57" s="190"/>
      <c r="E57" s="190"/>
      <c r="F57" s="89">
        <f>0.15*F28</f>
        <v>59062.5</v>
      </c>
      <c r="G57" s="49" t="s">
        <v>116</v>
      </c>
    </row>
    <row r="58" spans="2:7">
      <c r="B58" s="50">
        <v>4.2</v>
      </c>
      <c r="C58" s="190" t="s">
        <v>98</v>
      </c>
      <c r="D58" s="190"/>
      <c r="E58" s="190"/>
      <c r="F58" s="8">
        <f>0.1*(F54+F41+F28)</f>
        <v>48881</v>
      </c>
      <c r="G58" s="105" t="s">
        <v>117</v>
      </c>
    </row>
    <row r="59" spans="2:7">
      <c r="B59" s="50">
        <v>4.3</v>
      </c>
      <c r="C59" s="190" t="s">
        <v>165</v>
      </c>
      <c r="D59" s="190"/>
      <c r="E59" s="190"/>
      <c r="F59" s="73">
        <v>0</v>
      </c>
      <c r="G59" s="46"/>
    </row>
    <row r="60" spans="2:7">
      <c r="B60" s="50">
        <v>4.4000000000000004</v>
      </c>
      <c r="C60" s="190"/>
      <c r="D60" s="190"/>
      <c r="E60" s="190"/>
      <c r="F60" s="73">
        <v>0</v>
      </c>
      <c r="G60" s="46"/>
    </row>
    <row r="61" spans="2:7">
      <c r="B61" s="50">
        <v>4.5</v>
      </c>
      <c r="C61" s="190"/>
      <c r="D61" s="190"/>
      <c r="E61" s="190"/>
      <c r="F61" s="73">
        <v>0</v>
      </c>
      <c r="G61" s="46"/>
    </row>
    <row r="62" spans="2:7">
      <c r="B62" s="50">
        <v>4.5999999999999996</v>
      </c>
      <c r="C62" s="190"/>
      <c r="D62" s="190"/>
      <c r="E62" s="190"/>
      <c r="F62" s="73">
        <v>0</v>
      </c>
      <c r="G62" s="46"/>
    </row>
    <row r="63" spans="2:7">
      <c r="B63" s="50">
        <v>4.7</v>
      </c>
      <c r="C63" s="190"/>
      <c r="D63" s="190"/>
      <c r="E63" s="190"/>
      <c r="F63" s="73">
        <v>0</v>
      </c>
      <c r="G63" s="46"/>
    </row>
    <row r="64" spans="2:7">
      <c r="B64" s="50">
        <v>4.9000000000000004</v>
      </c>
      <c r="C64" s="190"/>
      <c r="D64" s="190"/>
      <c r="E64" s="190"/>
      <c r="F64" s="73">
        <v>0</v>
      </c>
      <c r="G64" s="46"/>
    </row>
    <row r="65" spans="2:7">
      <c r="B65" s="61">
        <v>4.0999999999999996</v>
      </c>
      <c r="C65" s="190"/>
      <c r="D65" s="190"/>
      <c r="E65" s="190"/>
      <c r="F65" s="73">
        <v>0</v>
      </c>
      <c r="G65" s="46"/>
    </row>
    <row r="66" spans="2:7" ht="14.25" customHeight="1">
      <c r="B66" s="203" t="s">
        <v>159</v>
      </c>
      <c r="C66" s="204"/>
      <c r="D66" s="204"/>
      <c r="E66" s="205"/>
      <c r="F66" s="97">
        <f>SUM(F57:F65)</f>
        <v>107943.5</v>
      </c>
      <c r="G66" s="98"/>
    </row>
    <row r="67" spans="2:7" ht="15.75">
      <c r="B67" s="74"/>
      <c r="C67" s="193" t="s">
        <v>129</v>
      </c>
      <c r="D67" s="193"/>
      <c r="E67" s="193"/>
      <c r="F67" s="75">
        <f>F28+F41+F54+F66</f>
        <v>596753.5</v>
      </c>
      <c r="G67" s="39"/>
    </row>
    <row r="68" spans="2:7" ht="15.75" customHeight="1">
      <c r="D68" s="2"/>
      <c r="F68" s="3"/>
      <c r="G68" s="11"/>
    </row>
    <row r="69" spans="2:7">
      <c r="B69" s="37" t="s">
        <v>125</v>
      </c>
      <c r="C69" s="192" t="s">
        <v>42</v>
      </c>
      <c r="D69" s="192"/>
      <c r="E69" s="192"/>
      <c r="F69" s="192"/>
      <c r="G69" s="192"/>
    </row>
    <row r="70" spans="2:7">
      <c r="B70" s="24"/>
      <c r="C70" s="192" t="s">
        <v>214</v>
      </c>
      <c r="D70" s="192"/>
      <c r="E70" s="192"/>
      <c r="F70" s="192"/>
      <c r="G70" s="192"/>
    </row>
    <row r="71" spans="2:7" ht="15.75" customHeight="1">
      <c r="F71" s="4"/>
      <c r="G71" s="12"/>
    </row>
    <row r="72" spans="2:7" ht="15.75" customHeight="1">
      <c r="F72" s="4"/>
      <c r="G72" s="12"/>
    </row>
    <row r="73" spans="2:7" ht="15.75" customHeight="1">
      <c r="F73" s="4"/>
      <c r="G73" s="12"/>
    </row>
    <row r="74" spans="2:7" ht="15.75" customHeight="1">
      <c r="F74" s="4"/>
      <c r="G74" s="12"/>
    </row>
    <row r="75" spans="2:7" ht="15.75" customHeight="1">
      <c r="F75" s="4"/>
      <c r="G75" s="12"/>
    </row>
    <row r="76" spans="2:7" ht="15.75" customHeight="1">
      <c r="F76" s="4"/>
      <c r="G76" s="12"/>
    </row>
    <row r="77" spans="2:7" ht="15.75" customHeight="1">
      <c r="F77" s="4"/>
      <c r="G77" s="12"/>
    </row>
    <row r="78" spans="2:7" ht="15.75" customHeight="1">
      <c r="F78" s="4"/>
      <c r="G78" s="12"/>
    </row>
    <row r="79" spans="2:7" ht="15.75" customHeight="1">
      <c r="F79" s="4"/>
      <c r="G79" s="12"/>
    </row>
    <row r="80" spans="2:7" ht="15.75" customHeight="1">
      <c r="F80" s="4"/>
      <c r="G80" s="12"/>
    </row>
    <row r="81" spans="6:7" ht="15.75" customHeight="1">
      <c r="F81" s="4"/>
      <c r="G81" s="12"/>
    </row>
    <row r="82" spans="6:7" ht="15.75" customHeight="1">
      <c r="F82" s="4"/>
      <c r="G82" s="12"/>
    </row>
    <row r="83" spans="6:7" ht="15.75" customHeight="1">
      <c r="F83" s="4"/>
      <c r="G83" s="12"/>
    </row>
    <row r="84" spans="6:7" ht="15.75" customHeight="1">
      <c r="F84" s="4"/>
      <c r="G84" s="12"/>
    </row>
    <row r="85" spans="6:7" ht="15.75" customHeight="1">
      <c r="F85" s="4"/>
      <c r="G85" s="12"/>
    </row>
    <row r="86" spans="6:7" ht="15.75" customHeight="1">
      <c r="F86" s="4"/>
      <c r="G86" s="12"/>
    </row>
    <row r="87" spans="6:7" ht="15.75" customHeight="1">
      <c r="F87" s="4"/>
      <c r="G87" s="12"/>
    </row>
    <row r="88" spans="6:7" ht="15.75" customHeight="1">
      <c r="F88" s="4"/>
      <c r="G88" s="12"/>
    </row>
    <row r="89" spans="6:7" ht="15.75" customHeight="1">
      <c r="F89" s="4"/>
      <c r="G89" s="12"/>
    </row>
    <row r="90" spans="6:7" ht="15.75" customHeight="1">
      <c r="F90" s="4"/>
      <c r="G90" s="12"/>
    </row>
    <row r="91" spans="6:7" ht="15.75" customHeight="1">
      <c r="F91" s="4"/>
      <c r="G91" s="12"/>
    </row>
    <row r="92" spans="6:7" ht="15.75" customHeight="1">
      <c r="F92" s="4"/>
      <c r="G92" s="12"/>
    </row>
    <row r="93" spans="6:7" ht="15.75" customHeight="1">
      <c r="F93" s="4"/>
      <c r="G93" s="12"/>
    </row>
    <row r="94" spans="6:7" ht="15.75" customHeight="1">
      <c r="F94" s="4"/>
      <c r="G94" s="12"/>
    </row>
    <row r="95" spans="6:7" ht="15.75" customHeight="1">
      <c r="F95" s="4"/>
      <c r="G95" s="12"/>
    </row>
    <row r="96" spans="6:7" ht="15.75" customHeight="1">
      <c r="F96" s="4"/>
      <c r="G96" s="12"/>
    </row>
    <row r="97" spans="6:7" ht="15.75" customHeight="1">
      <c r="F97" s="4"/>
      <c r="G97" s="12"/>
    </row>
    <row r="98" spans="6:7" ht="15.75" customHeight="1">
      <c r="F98" s="4"/>
      <c r="G98" s="12"/>
    </row>
    <row r="99" spans="6:7" ht="15.75" customHeight="1">
      <c r="F99" s="4"/>
      <c r="G99" s="12"/>
    </row>
    <row r="100" spans="6:7" ht="15.75" customHeight="1">
      <c r="F100" s="4"/>
      <c r="G100" s="12"/>
    </row>
    <row r="101" spans="6:7" ht="15.75" customHeight="1">
      <c r="F101" s="4"/>
      <c r="G101" s="12"/>
    </row>
    <row r="102" spans="6:7" ht="15.75" customHeight="1">
      <c r="F102" s="4"/>
      <c r="G102" s="12"/>
    </row>
    <row r="103" spans="6:7" ht="15.75" customHeight="1">
      <c r="F103" s="4"/>
      <c r="G103" s="12"/>
    </row>
    <row r="104" spans="6:7" ht="15.75" customHeight="1">
      <c r="F104" s="4"/>
      <c r="G104" s="12"/>
    </row>
    <row r="105" spans="6:7" ht="15.75" customHeight="1">
      <c r="F105" s="4"/>
      <c r="G105" s="12"/>
    </row>
    <row r="106" spans="6:7" ht="15.75" customHeight="1">
      <c r="F106" s="4"/>
      <c r="G106" s="12"/>
    </row>
    <row r="107" spans="6:7" ht="15.75" customHeight="1">
      <c r="F107" s="4"/>
      <c r="G107" s="12"/>
    </row>
    <row r="108" spans="6:7" ht="15.75" customHeight="1">
      <c r="F108" s="4"/>
      <c r="G108" s="12"/>
    </row>
    <row r="109" spans="6:7" ht="15.75" customHeight="1">
      <c r="F109" s="4"/>
      <c r="G109" s="12"/>
    </row>
    <row r="110" spans="6:7" ht="15.75" customHeight="1">
      <c r="F110" s="4"/>
      <c r="G110" s="12"/>
    </row>
    <row r="111" spans="6:7" ht="15.75" customHeight="1">
      <c r="F111" s="4"/>
      <c r="G111" s="12"/>
    </row>
    <row r="112" spans="6:7" ht="15.75" customHeight="1">
      <c r="F112" s="4"/>
      <c r="G112" s="12"/>
    </row>
    <row r="113" spans="6:7" ht="15.75" customHeight="1">
      <c r="F113" s="4"/>
      <c r="G113" s="12"/>
    </row>
    <row r="114" spans="6:7" ht="15.75" customHeight="1">
      <c r="F114" s="4"/>
      <c r="G114" s="12"/>
    </row>
    <row r="115" spans="6:7" ht="15.75" customHeight="1">
      <c r="F115" s="4"/>
      <c r="G115" s="12"/>
    </row>
    <row r="116" spans="6:7" ht="15.75" customHeight="1">
      <c r="F116" s="4"/>
      <c r="G116" s="12"/>
    </row>
    <row r="117" spans="6:7" ht="15.75" customHeight="1">
      <c r="F117" s="4"/>
      <c r="G117" s="12"/>
    </row>
    <row r="118" spans="6:7" ht="15.75" customHeight="1">
      <c r="F118" s="4"/>
      <c r="G118" s="12"/>
    </row>
    <row r="119" spans="6:7" ht="15.75" customHeight="1">
      <c r="F119" s="4"/>
      <c r="G119" s="12"/>
    </row>
    <row r="120" spans="6:7" ht="15.75" customHeight="1">
      <c r="F120" s="4"/>
      <c r="G120" s="12"/>
    </row>
    <row r="121" spans="6:7" ht="15.75" customHeight="1">
      <c r="F121" s="4"/>
      <c r="G121" s="12"/>
    </row>
    <row r="122" spans="6:7" ht="15.75" customHeight="1">
      <c r="F122" s="4"/>
      <c r="G122" s="12"/>
    </row>
    <row r="123" spans="6:7" ht="15.75" customHeight="1">
      <c r="F123" s="4"/>
      <c r="G123" s="12"/>
    </row>
    <row r="124" spans="6:7" ht="15.75" customHeight="1">
      <c r="F124" s="4"/>
      <c r="G124" s="12"/>
    </row>
    <row r="125" spans="6:7" ht="15.75" customHeight="1">
      <c r="F125" s="4"/>
      <c r="G125" s="12"/>
    </row>
    <row r="126" spans="6:7" ht="15.75" customHeight="1">
      <c r="F126" s="4"/>
      <c r="G126" s="12"/>
    </row>
    <row r="127" spans="6:7" ht="15.75" customHeight="1">
      <c r="F127" s="4"/>
      <c r="G127" s="12"/>
    </row>
    <row r="128" spans="6:7" ht="15.75" customHeight="1">
      <c r="F128" s="4"/>
      <c r="G128" s="12"/>
    </row>
    <row r="129" spans="6:7" ht="15.75" customHeight="1">
      <c r="F129" s="4"/>
      <c r="G129" s="12"/>
    </row>
    <row r="130" spans="6:7" ht="15.75" customHeight="1">
      <c r="F130" s="4"/>
      <c r="G130" s="12"/>
    </row>
    <row r="131" spans="6:7" ht="15.75" customHeight="1">
      <c r="F131" s="4"/>
      <c r="G131" s="12"/>
    </row>
    <row r="132" spans="6:7" ht="15.75" customHeight="1">
      <c r="F132" s="4"/>
      <c r="G132" s="12"/>
    </row>
    <row r="133" spans="6:7" ht="15.75" customHeight="1">
      <c r="F133" s="4"/>
      <c r="G133" s="12"/>
    </row>
    <row r="134" spans="6:7" ht="15.75" customHeight="1">
      <c r="F134" s="4"/>
      <c r="G134" s="12"/>
    </row>
    <row r="135" spans="6:7" ht="15.75" customHeight="1">
      <c r="F135" s="4"/>
      <c r="G135" s="12"/>
    </row>
    <row r="136" spans="6:7" ht="15.75" customHeight="1">
      <c r="F136" s="4"/>
      <c r="G136" s="12"/>
    </row>
    <row r="137" spans="6:7" ht="15.75" customHeight="1">
      <c r="F137" s="4"/>
      <c r="G137" s="12"/>
    </row>
    <row r="138" spans="6:7" ht="15.75" customHeight="1">
      <c r="F138" s="4"/>
      <c r="G138" s="12"/>
    </row>
    <row r="139" spans="6:7" ht="15.75" customHeight="1">
      <c r="F139" s="4"/>
      <c r="G139" s="12"/>
    </row>
    <row r="140" spans="6:7" ht="15.75" customHeight="1">
      <c r="F140" s="4"/>
      <c r="G140" s="12"/>
    </row>
    <row r="141" spans="6:7" ht="15.75" customHeight="1">
      <c r="F141" s="4"/>
      <c r="G141" s="12"/>
    </row>
    <row r="142" spans="6:7" ht="15.75" customHeight="1">
      <c r="F142" s="4"/>
      <c r="G142" s="12"/>
    </row>
    <row r="143" spans="6:7" ht="15.75" customHeight="1">
      <c r="F143" s="4"/>
      <c r="G143" s="12"/>
    </row>
    <row r="144" spans="6:7" ht="15.75" customHeight="1">
      <c r="F144" s="4"/>
      <c r="G144" s="12"/>
    </row>
    <row r="145" spans="6:7" ht="15.75" customHeight="1">
      <c r="F145" s="4"/>
      <c r="G145" s="12"/>
    </row>
    <row r="146" spans="6:7" ht="15.75" customHeight="1">
      <c r="F146" s="4"/>
      <c r="G146" s="12"/>
    </row>
    <row r="147" spans="6:7" ht="15.75" customHeight="1">
      <c r="F147" s="4"/>
      <c r="G147" s="12"/>
    </row>
    <row r="148" spans="6:7" ht="15.75" customHeight="1">
      <c r="F148" s="4"/>
      <c r="G148" s="12"/>
    </row>
    <row r="149" spans="6:7" ht="15.75" customHeight="1">
      <c r="F149" s="4"/>
      <c r="G149" s="12"/>
    </row>
    <row r="150" spans="6:7" ht="15.75" customHeight="1">
      <c r="F150" s="4"/>
      <c r="G150" s="12"/>
    </row>
    <row r="151" spans="6:7" ht="15.75" customHeight="1">
      <c r="F151" s="4"/>
      <c r="G151" s="12"/>
    </row>
    <row r="152" spans="6:7" ht="15.75" customHeight="1">
      <c r="F152" s="4"/>
      <c r="G152" s="12"/>
    </row>
    <row r="153" spans="6:7" ht="15.75" customHeight="1">
      <c r="F153" s="4"/>
      <c r="G153" s="12"/>
    </row>
    <row r="154" spans="6:7" ht="15.75" customHeight="1">
      <c r="F154" s="4"/>
      <c r="G154" s="12"/>
    </row>
    <row r="155" spans="6:7" ht="15.75" customHeight="1">
      <c r="F155" s="4"/>
      <c r="G155" s="12"/>
    </row>
    <row r="156" spans="6:7" ht="15.75" customHeight="1">
      <c r="F156" s="4"/>
      <c r="G156" s="12"/>
    </row>
    <row r="157" spans="6:7" ht="15.75" customHeight="1">
      <c r="F157" s="4"/>
      <c r="G157" s="12"/>
    </row>
    <row r="158" spans="6:7" ht="15.75" customHeight="1">
      <c r="F158" s="4"/>
      <c r="G158" s="12"/>
    </row>
    <row r="159" spans="6:7" ht="15.75" customHeight="1">
      <c r="F159" s="4"/>
      <c r="G159" s="12"/>
    </row>
    <row r="160" spans="6:7" ht="15.75" customHeight="1">
      <c r="F160" s="4"/>
      <c r="G160" s="12"/>
    </row>
    <row r="161" spans="6:7" ht="15.75" customHeight="1">
      <c r="F161" s="4"/>
      <c r="G161" s="12"/>
    </row>
    <row r="162" spans="6:7" ht="15.75" customHeight="1">
      <c r="F162" s="4"/>
      <c r="G162" s="12"/>
    </row>
    <row r="163" spans="6:7" ht="15.75" customHeight="1">
      <c r="F163" s="4"/>
      <c r="G163" s="12"/>
    </row>
    <row r="164" spans="6:7" ht="15.75" customHeight="1">
      <c r="F164" s="4"/>
      <c r="G164" s="12"/>
    </row>
    <row r="165" spans="6:7" ht="15.75" customHeight="1">
      <c r="F165" s="4"/>
      <c r="G165" s="12"/>
    </row>
    <row r="166" spans="6:7" ht="15.75" customHeight="1">
      <c r="F166" s="4"/>
      <c r="G166" s="12"/>
    </row>
    <row r="167" spans="6:7" ht="15.75" customHeight="1">
      <c r="F167" s="4"/>
      <c r="G167" s="12"/>
    </row>
    <row r="168" spans="6:7" ht="15.75" customHeight="1">
      <c r="F168" s="4"/>
      <c r="G168" s="12"/>
    </row>
    <row r="169" spans="6:7" ht="15.75" customHeight="1">
      <c r="F169" s="4"/>
      <c r="G169" s="12"/>
    </row>
    <row r="170" spans="6:7" ht="15.75" customHeight="1">
      <c r="F170" s="4"/>
      <c r="G170" s="12"/>
    </row>
    <row r="171" spans="6:7" ht="15.75" customHeight="1">
      <c r="F171" s="4"/>
      <c r="G171" s="12"/>
    </row>
    <row r="172" spans="6:7" ht="15.75" customHeight="1">
      <c r="F172" s="4"/>
      <c r="G172" s="12"/>
    </row>
    <row r="173" spans="6:7" ht="15.75" customHeight="1">
      <c r="F173" s="4"/>
      <c r="G173" s="12"/>
    </row>
    <row r="174" spans="6:7" ht="15.75" customHeight="1">
      <c r="F174" s="4"/>
      <c r="G174" s="12"/>
    </row>
    <row r="175" spans="6:7" ht="15.75" customHeight="1">
      <c r="F175" s="4"/>
      <c r="G175" s="12"/>
    </row>
    <row r="176" spans="6:7" ht="15.75" customHeight="1">
      <c r="F176" s="4"/>
      <c r="G176" s="12"/>
    </row>
    <row r="177" spans="6:7" ht="15.75" customHeight="1">
      <c r="F177" s="4"/>
      <c r="G177" s="12"/>
    </row>
    <row r="178" spans="6:7" ht="15.75" customHeight="1">
      <c r="F178" s="4"/>
      <c r="G178" s="12"/>
    </row>
    <row r="179" spans="6:7" ht="15.75" customHeight="1">
      <c r="F179" s="4"/>
      <c r="G179" s="12"/>
    </row>
    <row r="180" spans="6:7" ht="15.75" customHeight="1">
      <c r="F180" s="4"/>
      <c r="G180" s="12"/>
    </row>
    <row r="181" spans="6:7" ht="15.75" customHeight="1">
      <c r="F181" s="4"/>
      <c r="G181" s="12"/>
    </row>
    <row r="182" spans="6:7" ht="15.75" customHeight="1">
      <c r="F182" s="4"/>
      <c r="G182" s="12"/>
    </row>
    <row r="183" spans="6:7" ht="15.75" customHeight="1">
      <c r="F183" s="4"/>
      <c r="G183" s="12"/>
    </row>
    <row r="184" spans="6:7" ht="15.75" customHeight="1">
      <c r="F184" s="4"/>
      <c r="G184" s="12"/>
    </row>
    <row r="185" spans="6:7" ht="15.75" customHeight="1">
      <c r="F185" s="4"/>
      <c r="G185" s="12"/>
    </row>
    <row r="186" spans="6:7" ht="15.75" customHeight="1">
      <c r="F186" s="4"/>
      <c r="G186" s="12"/>
    </row>
    <row r="187" spans="6:7" ht="15.75" customHeight="1">
      <c r="F187" s="4"/>
      <c r="G187" s="12"/>
    </row>
    <row r="188" spans="6:7" ht="15.75" customHeight="1">
      <c r="F188" s="4"/>
      <c r="G188" s="12"/>
    </row>
    <row r="189" spans="6:7" ht="15.75" customHeight="1">
      <c r="F189" s="4"/>
      <c r="G189" s="12"/>
    </row>
    <row r="190" spans="6:7" ht="15.75" customHeight="1">
      <c r="F190" s="4"/>
      <c r="G190" s="12"/>
    </row>
    <row r="191" spans="6:7" ht="15.75" customHeight="1">
      <c r="F191" s="4"/>
      <c r="G191" s="12"/>
    </row>
    <row r="192" spans="6:7" ht="15.75" customHeight="1">
      <c r="F192" s="4"/>
      <c r="G192" s="12"/>
    </row>
    <row r="193" spans="6:7" ht="15.75" customHeight="1">
      <c r="F193" s="4"/>
      <c r="G193" s="12"/>
    </row>
    <row r="194" spans="6:7" ht="15.75" customHeight="1">
      <c r="F194" s="4"/>
      <c r="G194" s="12"/>
    </row>
    <row r="195" spans="6:7" ht="15.75" customHeight="1">
      <c r="F195" s="4"/>
      <c r="G195" s="12"/>
    </row>
    <row r="196" spans="6:7" ht="15.75" customHeight="1">
      <c r="F196" s="4"/>
      <c r="G196" s="12"/>
    </row>
    <row r="197" spans="6:7" ht="15.75" customHeight="1">
      <c r="F197" s="4"/>
      <c r="G197" s="12"/>
    </row>
    <row r="198" spans="6:7" ht="15.75" customHeight="1">
      <c r="F198" s="4"/>
      <c r="G198" s="12"/>
    </row>
    <row r="199" spans="6:7" ht="15.75" customHeight="1">
      <c r="F199" s="4"/>
      <c r="G199" s="12"/>
    </row>
    <row r="200" spans="6:7" ht="15.75" customHeight="1">
      <c r="F200" s="4"/>
      <c r="G200" s="12"/>
    </row>
    <row r="201" spans="6:7" ht="15.75" customHeight="1">
      <c r="F201" s="4"/>
      <c r="G201" s="12"/>
    </row>
    <row r="202" spans="6:7" ht="15.75" customHeight="1">
      <c r="F202" s="4"/>
      <c r="G202" s="12"/>
    </row>
    <row r="203" spans="6:7" ht="15.75" customHeight="1">
      <c r="F203" s="4"/>
      <c r="G203" s="12"/>
    </row>
    <row r="204" spans="6:7" ht="15.75" customHeight="1">
      <c r="F204" s="4"/>
      <c r="G204" s="12"/>
    </row>
    <row r="205" spans="6:7" ht="15.75" customHeight="1">
      <c r="F205" s="4"/>
      <c r="G205" s="12"/>
    </row>
    <row r="206" spans="6:7" ht="15.75" customHeight="1">
      <c r="F206" s="4"/>
      <c r="G206" s="12"/>
    </row>
    <row r="207" spans="6:7" ht="15.75" customHeight="1">
      <c r="F207" s="4"/>
      <c r="G207" s="12"/>
    </row>
    <row r="208" spans="6:7" ht="15.75" customHeight="1">
      <c r="F208" s="4"/>
      <c r="G208" s="12"/>
    </row>
    <row r="209" spans="6:7" ht="15.75" customHeight="1">
      <c r="F209" s="4"/>
      <c r="G209" s="12"/>
    </row>
    <row r="210" spans="6:7" ht="15.75" customHeight="1">
      <c r="F210" s="4"/>
      <c r="G210" s="12"/>
    </row>
    <row r="211" spans="6:7" ht="15.75" customHeight="1">
      <c r="F211" s="4"/>
      <c r="G211" s="12"/>
    </row>
    <row r="212" spans="6:7" ht="15.75" customHeight="1">
      <c r="F212" s="4"/>
      <c r="G212" s="12"/>
    </row>
    <row r="213" spans="6:7" ht="15.75" customHeight="1">
      <c r="F213" s="4"/>
      <c r="G213" s="12"/>
    </row>
    <row r="214" spans="6:7" ht="15.75" customHeight="1">
      <c r="F214" s="4"/>
      <c r="G214" s="12"/>
    </row>
    <row r="215" spans="6:7" ht="15.75" customHeight="1">
      <c r="F215" s="4"/>
      <c r="G215" s="12"/>
    </row>
    <row r="216" spans="6:7" ht="15.75" customHeight="1">
      <c r="F216" s="4"/>
      <c r="G216" s="12"/>
    </row>
    <row r="217" spans="6:7" ht="15.75" customHeight="1">
      <c r="F217" s="4"/>
      <c r="G217" s="12"/>
    </row>
    <row r="218" spans="6:7" ht="15.75" customHeight="1">
      <c r="F218" s="4"/>
      <c r="G218" s="12"/>
    </row>
    <row r="219" spans="6:7" ht="15.75" customHeight="1">
      <c r="F219" s="4"/>
      <c r="G219" s="12"/>
    </row>
    <row r="220" spans="6:7" ht="15.75" customHeight="1">
      <c r="F220" s="4"/>
      <c r="G220" s="12"/>
    </row>
    <row r="221" spans="6:7" ht="15.75" customHeight="1">
      <c r="F221" s="4"/>
      <c r="G221" s="12"/>
    </row>
    <row r="222" spans="6:7" ht="15.75" customHeight="1">
      <c r="F222" s="4"/>
      <c r="G222" s="12"/>
    </row>
    <row r="223" spans="6:7" ht="15.75" customHeight="1">
      <c r="F223" s="4"/>
      <c r="G223" s="12"/>
    </row>
    <row r="224" spans="6:7" ht="15.75" customHeight="1">
      <c r="F224" s="4"/>
      <c r="G224" s="12"/>
    </row>
    <row r="225" spans="6:7" ht="15.75" customHeight="1">
      <c r="F225" s="4"/>
      <c r="G225" s="12"/>
    </row>
    <row r="226" spans="6:7" ht="15.75" customHeight="1">
      <c r="F226" s="4"/>
      <c r="G226" s="12"/>
    </row>
    <row r="227" spans="6:7" ht="15.75" customHeight="1">
      <c r="F227" s="4"/>
      <c r="G227" s="12"/>
    </row>
    <row r="228" spans="6:7" ht="15.75" customHeight="1">
      <c r="F228" s="4"/>
      <c r="G228" s="12"/>
    </row>
    <row r="229" spans="6:7" ht="15.75" customHeight="1">
      <c r="F229" s="4"/>
      <c r="G229" s="12"/>
    </row>
    <row r="230" spans="6:7" ht="15.75" customHeight="1">
      <c r="F230" s="4"/>
      <c r="G230" s="12"/>
    </row>
    <row r="231" spans="6:7" ht="15.75" customHeight="1">
      <c r="F231" s="4"/>
      <c r="G231" s="12"/>
    </row>
    <row r="232" spans="6:7" ht="15.75" customHeight="1">
      <c r="F232" s="4"/>
      <c r="G232" s="12"/>
    </row>
    <row r="233" spans="6:7" ht="15.75" customHeight="1">
      <c r="F233" s="4"/>
      <c r="G233" s="12"/>
    </row>
    <row r="234" spans="6:7" ht="15.75" customHeight="1">
      <c r="F234" s="4"/>
      <c r="G234" s="12"/>
    </row>
    <row r="235" spans="6:7" ht="15.75" customHeight="1">
      <c r="F235" s="4"/>
      <c r="G235" s="12"/>
    </row>
    <row r="236" spans="6:7" ht="15.75" customHeight="1">
      <c r="F236" s="4"/>
      <c r="G236" s="12"/>
    </row>
    <row r="237" spans="6:7" ht="15.75" customHeight="1">
      <c r="F237" s="4"/>
      <c r="G237" s="12"/>
    </row>
    <row r="238" spans="6:7" ht="15.75" customHeight="1">
      <c r="F238" s="4"/>
      <c r="G238" s="12"/>
    </row>
    <row r="239" spans="6:7" ht="15.75" customHeight="1">
      <c r="F239" s="4"/>
      <c r="G239" s="12"/>
    </row>
    <row r="240" spans="6:7" ht="15.75" customHeight="1">
      <c r="F240" s="4"/>
      <c r="G240" s="12"/>
    </row>
    <row r="241" spans="6:7" ht="15.75" customHeight="1">
      <c r="F241" s="4"/>
      <c r="G241" s="12"/>
    </row>
    <row r="242" spans="6:7" ht="15.75" customHeight="1">
      <c r="F242" s="4"/>
      <c r="G242" s="12"/>
    </row>
    <row r="243" spans="6:7" ht="15.75" customHeight="1">
      <c r="F243" s="4"/>
      <c r="G243" s="12"/>
    </row>
    <row r="244" spans="6:7" ht="15.75" customHeight="1">
      <c r="F244" s="4"/>
      <c r="G244" s="12"/>
    </row>
    <row r="245" spans="6:7" ht="15.75" customHeight="1">
      <c r="F245" s="4"/>
      <c r="G245" s="12"/>
    </row>
    <row r="246" spans="6:7" ht="15.75" customHeight="1">
      <c r="F246" s="4"/>
      <c r="G246" s="12"/>
    </row>
    <row r="247" spans="6:7" ht="15.75" customHeight="1">
      <c r="F247" s="4"/>
      <c r="G247" s="12"/>
    </row>
    <row r="248" spans="6:7" ht="15.75" customHeight="1">
      <c r="F248" s="4"/>
      <c r="G248" s="12"/>
    </row>
    <row r="249" spans="6:7" ht="15.75" customHeight="1">
      <c r="F249" s="4"/>
      <c r="G249" s="12"/>
    </row>
    <row r="250" spans="6:7" ht="15.75" customHeight="1">
      <c r="F250" s="4"/>
      <c r="G250" s="12"/>
    </row>
    <row r="251" spans="6:7" ht="15.75" customHeight="1">
      <c r="F251" s="4"/>
      <c r="G251" s="12"/>
    </row>
    <row r="252" spans="6:7" ht="15.75" customHeight="1">
      <c r="F252" s="4"/>
      <c r="G252" s="12"/>
    </row>
    <row r="253" spans="6:7" ht="15.75" customHeight="1">
      <c r="F253" s="4"/>
      <c r="G253" s="12"/>
    </row>
    <row r="254" spans="6:7" ht="15.75" customHeight="1">
      <c r="F254" s="4"/>
      <c r="G254" s="12"/>
    </row>
    <row r="255" spans="6:7" ht="15.75" customHeight="1">
      <c r="F255" s="4"/>
      <c r="G255" s="12"/>
    </row>
    <row r="256" spans="6:7" ht="15.75" customHeight="1">
      <c r="F256" s="4"/>
      <c r="G256" s="12"/>
    </row>
    <row r="257" spans="6:7" ht="15.75" customHeight="1">
      <c r="F257" s="4"/>
      <c r="G257" s="12"/>
    </row>
    <row r="258" spans="6:7" ht="15.75" customHeight="1">
      <c r="F258" s="4"/>
      <c r="G258" s="12"/>
    </row>
    <row r="259" spans="6:7" ht="15.75" customHeight="1">
      <c r="F259" s="4"/>
      <c r="G259" s="12"/>
    </row>
    <row r="260" spans="6:7" ht="15.75" customHeight="1">
      <c r="F260" s="4"/>
      <c r="G260" s="12"/>
    </row>
    <row r="261" spans="6:7" ht="15.75" customHeight="1">
      <c r="F261" s="4"/>
      <c r="G261" s="12"/>
    </row>
    <row r="262" spans="6:7" ht="15.75" customHeight="1">
      <c r="F262" s="4"/>
      <c r="G262" s="12"/>
    </row>
    <row r="263" spans="6:7" ht="15.75" customHeight="1">
      <c r="F263" s="4"/>
      <c r="G263" s="12"/>
    </row>
    <row r="264" spans="6:7" ht="15.75" customHeight="1">
      <c r="F264" s="4"/>
      <c r="G264" s="12"/>
    </row>
    <row r="265" spans="6:7" ht="15.75" customHeight="1">
      <c r="F265" s="4"/>
      <c r="G265" s="12"/>
    </row>
    <row r="266" spans="6:7" ht="15.75" customHeight="1">
      <c r="F266" s="4"/>
      <c r="G266" s="12"/>
    </row>
    <row r="267" spans="6:7" ht="15.75" customHeight="1">
      <c r="F267" s="4"/>
      <c r="G267" s="12"/>
    </row>
    <row r="268" spans="6:7" ht="15.75" customHeight="1">
      <c r="F268" s="4"/>
      <c r="G268" s="12"/>
    </row>
    <row r="269" spans="6:7" ht="15.75" customHeight="1">
      <c r="F269" s="4"/>
      <c r="G269" s="12"/>
    </row>
    <row r="270" spans="6:7" ht="15.75" customHeight="1">
      <c r="F270" s="4"/>
      <c r="G270" s="12"/>
    </row>
    <row r="271" spans="6:7" ht="15.75" customHeight="1">
      <c r="F271" s="4"/>
      <c r="G271" s="12"/>
    </row>
    <row r="272" spans="6:7" ht="15.75" customHeight="1">
      <c r="F272" s="4"/>
      <c r="G272" s="12"/>
    </row>
    <row r="273" spans="6:7" ht="15.75" customHeight="1">
      <c r="F273" s="4"/>
      <c r="G273" s="12"/>
    </row>
    <row r="274" spans="6:7" ht="15.75" customHeight="1">
      <c r="F274" s="4"/>
      <c r="G274" s="12"/>
    </row>
    <row r="275" spans="6:7" ht="15.75" customHeight="1">
      <c r="F275" s="4"/>
      <c r="G275" s="12"/>
    </row>
    <row r="276" spans="6:7" ht="15.75" customHeight="1">
      <c r="F276" s="4"/>
      <c r="G276" s="12"/>
    </row>
    <row r="277" spans="6:7" ht="15.75" customHeight="1">
      <c r="F277" s="4"/>
      <c r="G277" s="12"/>
    </row>
    <row r="278" spans="6:7" ht="15.75" customHeight="1">
      <c r="F278" s="4"/>
      <c r="G278" s="12"/>
    </row>
    <row r="279" spans="6:7" ht="15.75" customHeight="1">
      <c r="F279" s="4"/>
      <c r="G279" s="12"/>
    </row>
    <row r="280" spans="6:7" ht="15.75" customHeight="1">
      <c r="F280" s="4"/>
      <c r="G280" s="12"/>
    </row>
    <row r="281" spans="6:7" ht="15.75" customHeight="1">
      <c r="F281" s="4"/>
      <c r="G281" s="12"/>
    </row>
    <row r="282" spans="6:7" ht="15.75" customHeight="1">
      <c r="F282" s="4"/>
      <c r="G282" s="12"/>
    </row>
    <row r="283" spans="6:7" ht="15.75" customHeight="1">
      <c r="F283" s="4"/>
      <c r="G283" s="12"/>
    </row>
    <row r="284" spans="6:7" ht="15.75" customHeight="1">
      <c r="F284" s="4"/>
      <c r="G284" s="12"/>
    </row>
    <row r="285" spans="6:7" ht="15.75" customHeight="1">
      <c r="F285" s="4"/>
      <c r="G285" s="12"/>
    </row>
    <row r="286" spans="6:7" ht="15.75" customHeight="1">
      <c r="F286" s="4"/>
      <c r="G286" s="12"/>
    </row>
    <row r="287" spans="6:7" ht="15.75" customHeight="1">
      <c r="F287" s="4"/>
      <c r="G287" s="12"/>
    </row>
    <row r="288" spans="6:7" ht="15.75" customHeight="1">
      <c r="F288" s="4"/>
      <c r="G288" s="12"/>
    </row>
    <row r="289" spans="6:7" ht="15.75" customHeight="1">
      <c r="F289" s="4"/>
      <c r="G289" s="12"/>
    </row>
    <row r="290" spans="6:7" ht="15.75" customHeight="1">
      <c r="F290" s="4"/>
      <c r="G290" s="12"/>
    </row>
    <row r="291" spans="6:7" ht="15.75" customHeight="1">
      <c r="F291" s="4"/>
      <c r="G291" s="12"/>
    </row>
    <row r="292" spans="6:7" ht="15.75" customHeight="1">
      <c r="F292" s="4"/>
      <c r="G292" s="12"/>
    </row>
    <row r="293" spans="6:7" ht="15.75" customHeight="1">
      <c r="F293" s="4"/>
      <c r="G293" s="12"/>
    </row>
    <row r="294" spans="6:7" ht="15.75" customHeight="1">
      <c r="F294" s="4"/>
      <c r="G294" s="12"/>
    </row>
    <row r="295" spans="6:7" ht="15.75" customHeight="1">
      <c r="F295" s="4"/>
      <c r="G295" s="12"/>
    </row>
    <row r="296" spans="6:7" ht="15.75" customHeight="1">
      <c r="F296" s="4"/>
      <c r="G296" s="12"/>
    </row>
    <row r="297" spans="6:7" ht="15.75" customHeight="1">
      <c r="F297" s="4"/>
      <c r="G297" s="12"/>
    </row>
    <row r="298" spans="6:7" ht="15.75" customHeight="1">
      <c r="F298" s="4"/>
      <c r="G298" s="12"/>
    </row>
    <row r="299" spans="6:7" ht="15.75" customHeight="1">
      <c r="F299" s="4"/>
      <c r="G299" s="12"/>
    </row>
    <row r="300" spans="6:7" ht="15.75" customHeight="1">
      <c r="F300" s="4"/>
      <c r="G300" s="12"/>
    </row>
    <row r="301" spans="6:7" ht="15.75" customHeight="1">
      <c r="F301" s="4"/>
      <c r="G301" s="12"/>
    </row>
    <row r="302" spans="6:7" ht="15.75" customHeight="1">
      <c r="F302" s="4"/>
      <c r="G302" s="12"/>
    </row>
    <row r="303" spans="6:7" ht="15.75" customHeight="1">
      <c r="F303" s="4"/>
      <c r="G303" s="12"/>
    </row>
    <row r="304" spans="6:7" ht="15.75" customHeight="1">
      <c r="F304" s="4"/>
      <c r="G304" s="12"/>
    </row>
    <row r="305" spans="6:7" ht="15.75" customHeight="1">
      <c r="F305" s="4"/>
      <c r="G305" s="12"/>
    </row>
    <row r="306" spans="6:7" ht="15.75" customHeight="1">
      <c r="F306" s="4"/>
      <c r="G306" s="12"/>
    </row>
    <row r="307" spans="6:7" ht="15.75" customHeight="1">
      <c r="F307" s="4"/>
      <c r="G307" s="12"/>
    </row>
    <row r="308" spans="6:7" ht="15.75" customHeight="1">
      <c r="F308" s="4"/>
      <c r="G308" s="12"/>
    </row>
    <row r="309" spans="6:7" ht="15.75" customHeight="1">
      <c r="F309" s="4"/>
      <c r="G309" s="12"/>
    </row>
    <row r="310" spans="6:7" ht="15.75" customHeight="1">
      <c r="F310" s="4"/>
      <c r="G310" s="12"/>
    </row>
    <row r="311" spans="6:7" ht="15.75" customHeight="1">
      <c r="F311" s="4"/>
      <c r="G311" s="12"/>
    </row>
    <row r="312" spans="6:7" ht="15.75" customHeight="1">
      <c r="F312" s="4"/>
      <c r="G312" s="12"/>
    </row>
    <row r="313" spans="6:7" ht="15.75" customHeight="1">
      <c r="F313" s="4"/>
      <c r="G313" s="12"/>
    </row>
    <row r="314" spans="6:7" ht="15.75" customHeight="1">
      <c r="F314" s="4"/>
      <c r="G314" s="12"/>
    </row>
    <row r="315" spans="6:7" ht="15.75" customHeight="1">
      <c r="F315" s="4"/>
      <c r="G315" s="12"/>
    </row>
    <row r="316" spans="6:7" ht="15.75" customHeight="1">
      <c r="F316" s="4"/>
      <c r="G316" s="12"/>
    </row>
    <row r="317" spans="6:7" ht="15.75" customHeight="1">
      <c r="F317" s="4"/>
      <c r="G317" s="12"/>
    </row>
    <row r="318" spans="6:7" ht="15.75" customHeight="1">
      <c r="F318" s="4"/>
      <c r="G318" s="12"/>
    </row>
    <row r="319" spans="6:7" ht="15.75" customHeight="1">
      <c r="F319" s="4"/>
      <c r="G319" s="12"/>
    </row>
    <row r="320" spans="6:7" ht="15.75" customHeight="1">
      <c r="F320" s="4"/>
      <c r="G320" s="12"/>
    </row>
    <row r="321" spans="6:7" ht="15.75" customHeight="1">
      <c r="F321" s="4"/>
      <c r="G321" s="12"/>
    </row>
    <row r="322" spans="6:7" ht="15.75" customHeight="1">
      <c r="F322" s="4"/>
      <c r="G322" s="12"/>
    </row>
    <row r="323" spans="6:7" ht="15.75" customHeight="1">
      <c r="F323" s="4"/>
      <c r="G323" s="12"/>
    </row>
    <row r="324" spans="6:7" ht="15.75" customHeight="1">
      <c r="F324" s="4"/>
      <c r="G324" s="12"/>
    </row>
    <row r="325" spans="6:7" ht="15.75" customHeight="1">
      <c r="F325" s="4"/>
      <c r="G325" s="12"/>
    </row>
    <row r="326" spans="6:7" ht="15.75" customHeight="1">
      <c r="F326" s="4"/>
      <c r="G326" s="12"/>
    </row>
    <row r="327" spans="6:7" ht="15.75" customHeight="1">
      <c r="F327" s="4"/>
      <c r="G327" s="12"/>
    </row>
    <row r="328" spans="6:7" ht="15.75" customHeight="1">
      <c r="F328" s="4"/>
      <c r="G328" s="12"/>
    </row>
    <row r="329" spans="6:7" ht="15.75" customHeight="1">
      <c r="F329" s="4"/>
      <c r="G329" s="12"/>
    </row>
    <row r="330" spans="6:7" ht="15.75" customHeight="1">
      <c r="F330" s="4"/>
      <c r="G330" s="12"/>
    </row>
    <row r="331" spans="6:7" ht="15.75" customHeight="1">
      <c r="F331" s="4"/>
      <c r="G331" s="12"/>
    </row>
    <row r="332" spans="6:7" ht="15.75" customHeight="1">
      <c r="F332" s="4"/>
      <c r="G332" s="12"/>
    </row>
    <row r="333" spans="6:7" ht="15.75" customHeight="1">
      <c r="F333" s="4"/>
      <c r="G333" s="12"/>
    </row>
    <row r="334" spans="6:7" ht="15.75" customHeight="1">
      <c r="F334" s="4"/>
      <c r="G334" s="12"/>
    </row>
    <row r="335" spans="6:7" ht="15.75" customHeight="1">
      <c r="F335" s="4"/>
      <c r="G335" s="12"/>
    </row>
    <row r="336" spans="6:7" ht="15.75" customHeight="1">
      <c r="F336" s="4"/>
      <c r="G336" s="12"/>
    </row>
    <row r="337" spans="6:7" ht="15.75" customHeight="1">
      <c r="F337" s="4"/>
      <c r="G337" s="12"/>
    </row>
    <row r="338" spans="6:7" ht="15.75" customHeight="1">
      <c r="F338" s="4"/>
      <c r="G338" s="12"/>
    </row>
    <row r="339" spans="6:7" ht="15.75" customHeight="1">
      <c r="F339" s="4"/>
      <c r="G339" s="12"/>
    </row>
    <row r="340" spans="6:7" ht="15.75" customHeight="1">
      <c r="F340" s="4"/>
      <c r="G340" s="12"/>
    </row>
    <row r="341" spans="6:7" ht="15.75" customHeight="1">
      <c r="F341" s="4"/>
      <c r="G341" s="12"/>
    </row>
    <row r="342" spans="6:7" ht="15.75" customHeight="1">
      <c r="F342" s="4"/>
      <c r="G342" s="12"/>
    </row>
    <row r="343" spans="6:7" ht="15.75" customHeight="1">
      <c r="F343" s="4"/>
      <c r="G343" s="12"/>
    </row>
    <row r="344" spans="6:7" ht="15.75" customHeight="1">
      <c r="F344" s="4"/>
      <c r="G344" s="12"/>
    </row>
    <row r="345" spans="6:7" ht="15.75" customHeight="1">
      <c r="F345" s="4"/>
      <c r="G345" s="12"/>
    </row>
    <row r="346" spans="6:7" ht="15.75" customHeight="1">
      <c r="F346" s="4"/>
      <c r="G346" s="12"/>
    </row>
    <row r="347" spans="6:7" ht="15.75" customHeight="1">
      <c r="F347" s="4"/>
      <c r="G347" s="12"/>
    </row>
    <row r="348" spans="6:7" ht="15.75" customHeight="1">
      <c r="F348" s="4"/>
      <c r="G348" s="12"/>
    </row>
    <row r="349" spans="6:7" ht="15.75" customHeight="1">
      <c r="F349" s="4"/>
      <c r="G349" s="12"/>
    </row>
    <row r="350" spans="6:7" ht="15.75" customHeight="1">
      <c r="F350" s="4"/>
      <c r="G350" s="12"/>
    </row>
    <row r="351" spans="6:7" ht="15.75" customHeight="1">
      <c r="F351" s="4"/>
      <c r="G351" s="12"/>
    </row>
    <row r="352" spans="6:7" ht="15.75" customHeight="1">
      <c r="F352" s="4"/>
      <c r="G352" s="12"/>
    </row>
    <row r="353" spans="6:7" ht="15.75" customHeight="1">
      <c r="F353" s="4"/>
      <c r="G353" s="12"/>
    </row>
    <row r="354" spans="6:7" ht="15.75" customHeight="1">
      <c r="F354" s="4"/>
      <c r="G354" s="12"/>
    </row>
    <row r="355" spans="6:7" ht="15.75" customHeight="1">
      <c r="F355" s="4"/>
      <c r="G355" s="12"/>
    </row>
    <row r="356" spans="6:7" ht="15.75" customHeight="1">
      <c r="F356" s="4"/>
      <c r="G356" s="12"/>
    </row>
    <row r="357" spans="6:7" ht="15.75" customHeight="1">
      <c r="F357" s="4"/>
      <c r="G357" s="12"/>
    </row>
    <row r="358" spans="6:7" ht="15.75" customHeight="1">
      <c r="F358" s="4"/>
      <c r="G358" s="12"/>
    </row>
    <row r="359" spans="6:7" ht="15.75" customHeight="1">
      <c r="F359" s="4"/>
      <c r="G359" s="12"/>
    </row>
    <row r="360" spans="6:7" ht="15.75" customHeight="1">
      <c r="F360" s="4"/>
      <c r="G360" s="12"/>
    </row>
    <row r="361" spans="6:7" ht="15.75" customHeight="1">
      <c r="F361" s="4"/>
      <c r="G361" s="12"/>
    </row>
    <row r="362" spans="6:7" ht="15.75" customHeight="1">
      <c r="F362" s="4"/>
      <c r="G362" s="12"/>
    </row>
    <row r="363" spans="6:7" ht="15.75" customHeight="1">
      <c r="F363" s="4"/>
      <c r="G363" s="12"/>
    </row>
    <row r="364" spans="6:7" ht="15.75" customHeight="1">
      <c r="F364" s="4"/>
      <c r="G364" s="12"/>
    </row>
    <row r="365" spans="6:7" ht="15.75" customHeight="1">
      <c r="F365" s="4"/>
      <c r="G365" s="12"/>
    </row>
    <row r="366" spans="6:7" ht="15.75" customHeight="1">
      <c r="F366" s="4"/>
      <c r="G366" s="12"/>
    </row>
    <row r="367" spans="6:7" ht="15.75" customHeight="1">
      <c r="F367" s="4"/>
      <c r="G367" s="12"/>
    </row>
    <row r="368" spans="6:7" ht="15.75" customHeight="1">
      <c r="F368" s="4"/>
      <c r="G368" s="12"/>
    </row>
    <row r="369" spans="6:7" ht="15.75" customHeight="1">
      <c r="F369" s="4"/>
      <c r="G369" s="12"/>
    </row>
    <row r="370" spans="6:7" ht="15.75" customHeight="1">
      <c r="F370" s="4"/>
      <c r="G370" s="12"/>
    </row>
    <row r="371" spans="6:7" ht="15.75" customHeight="1">
      <c r="F371" s="4"/>
      <c r="G371" s="12"/>
    </row>
    <row r="372" spans="6:7" ht="15.75" customHeight="1">
      <c r="F372" s="4"/>
      <c r="G372" s="12"/>
    </row>
    <row r="373" spans="6:7" ht="15.75" customHeight="1">
      <c r="F373" s="4"/>
      <c r="G373" s="12"/>
    </row>
    <row r="374" spans="6:7" ht="15.75" customHeight="1">
      <c r="F374" s="4"/>
      <c r="G374" s="12"/>
    </row>
    <row r="375" spans="6:7" ht="15.75" customHeight="1">
      <c r="F375" s="4"/>
      <c r="G375" s="12"/>
    </row>
    <row r="376" spans="6:7" ht="15.75" customHeight="1">
      <c r="F376" s="4"/>
      <c r="G376" s="12"/>
    </row>
    <row r="377" spans="6:7" ht="15.75" customHeight="1">
      <c r="F377" s="4"/>
      <c r="G377" s="12"/>
    </row>
    <row r="378" spans="6:7" ht="15.75" customHeight="1">
      <c r="F378" s="4"/>
      <c r="G378" s="12"/>
    </row>
    <row r="379" spans="6:7" ht="15.75" customHeight="1">
      <c r="F379" s="4"/>
      <c r="G379" s="12"/>
    </row>
    <row r="380" spans="6:7" ht="15.75" customHeight="1">
      <c r="F380" s="4"/>
      <c r="G380" s="12"/>
    </row>
    <row r="381" spans="6:7" ht="15.75" customHeight="1">
      <c r="F381" s="4"/>
      <c r="G381" s="12"/>
    </row>
    <row r="382" spans="6:7" ht="15.75" customHeight="1">
      <c r="F382" s="4"/>
      <c r="G382" s="12"/>
    </row>
    <row r="383" spans="6:7" ht="15.75" customHeight="1">
      <c r="F383" s="4"/>
      <c r="G383" s="12"/>
    </row>
    <row r="384" spans="6:7" ht="15.75" customHeight="1">
      <c r="F384" s="4"/>
      <c r="G384" s="12"/>
    </row>
    <row r="385" spans="6:7" ht="15.75" customHeight="1">
      <c r="F385" s="4"/>
      <c r="G385" s="12"/>
    </row>
    <row r="386" spans="6:7" ht="15.75" customHeight="1">
      <c r="F386" s="4"/>
      <c r="G386" s="12"/>
    </row>
    <row r="387" spans="6:7" ht="15.75" customHeight="1">
      <c r="F387" s="4"/>
      <c r="G387" s="12"/>
    </row>
    <row r="388" spans="6:7" ht="15.75" customHeight="1">
      <c r="F388" s="4"/>
      <c r="G388" s="12"/>
    </row>
    <row r="389" spans="6:7" ht="15.75" customHeight="1">
      <c r="F389" s="4"/>
      <c r="G389" s="12"/>
    </row>
    <row r="390" spans="6:7" ht="15.75" customHeight="1">
      <c r="F390" s="4"/>
      <c r="G390" s="12"/>
    </row>
    <row r="391" spans="6:7" ht="15.75" customHeight="1">
      <c r="F391" s="4"/>
      <c r="G391" s="12"/>
    </row>
    <row r="392" spans="6:7" ht="15.75" customHeight="1">
      <c r="F392" s="4"/>
      <c r="G392" s="12"/>
    </row>
    <row r="393" spans="6:7" ht="15.75" customHeight="1">
      <c r="F393" s="4"/>
      <c r="G393" s="12"/>
    </row>
    <row r="394" spans="6:7" ht="15.75" customHeight="1">
      <c r="F394" s="4"/>
      <c r="G394" s="12"/>
    </row>
    <row r="395" spans="6:7" ht="15.75" customHeight="1">
      <c r="F395" s="4"/>
      <c r="G395" s="12"/>
    </row>
    <row r="396" spans="6:7" ht="15.75" customHeight="1">
      <c r="F396" s="4"/>
      <c r="G396" s="12"/>
    </row>
    <row r="397" spans="6:7" ht="15.75" customHeight="1">
      <c r="F397" s="4"/>
      <c r="G397" s="12"/>
    </row>
    <row r="398" spans="6:7" ht="15.75" customHeight="1">
      <c r="F398" s="4"/>
      <c r="G398" s="12"/>
    </row>
    <row r="399" spans="6:7" ht="15.75" customHeight="1">
      <c r="F399" s="4"/>
      <c r="G399" s="12"/>
    </row>
    <row r="400" spans="6:7" ht="15.75" customHeight="1">
      <c r="F400" s="4"/>
      <c r="G400" s="12"/>
    </row>
    <row r="401" spans="6:7" ht="15.75" customHeight="1">
      <c r="F401" s="4"/>
      <c r="G401" s="12"/>
    </row>
    <row r="402" spans="6:7" ht="15.75" customHeight="1">
      <c r="F402" s="4"/>
      <c r="G402" s="12"/>
    </row>
    <row r="403" spans="6:7" ht="15.75" customHeight="1">
      <c r="F403" s="4"/>
      <c r="G403" s="12"/>
    </row>
    <row r="404" spans="6:7" ht="15.75" customHeight="1">
      <c r="F404" s="4"/>
      <c r="G404" s="12"/>
    </row>
    <row r="405" spans="6:7" ht="15.75" customHeight="1">
      <c r="F405" s="4"/>
      <c r="G405" s="12"/>
    </row>
    <row r="406" spans="6:7" ht="15.75" customHeight="1">
      <c r="F406" s="4"/>
      <c r="G406" s="12"/>
    </row>
    <row r="407" spans="6:7" ht="15.75" customHeight="1">
      <c r="F407" s="4"/>
      <c r="G407" s="12"/>
    </row>
    <row r="408" spans="6:7" ht="15.75" customHeight="1">
      <c r="F408" s="4"/>
      <c r="G408" s="12"/>
    </row>
    <row r="409" spans="6:7" ht="15.75" customHeight="1">
      <c r="F409" s="4"/>
      <c r="G409" s="12"/>
    </row>
    <row r="410" spans="6:7" ht="15.75" customHeight="1">
      <c r="F410" s="4"/>
      <c r="G410" s="12"/>
    </row>
    <row r="411" spans="6:7" ht="15.75" customHeight="1">
      <c r="F411" s="4"/>
      <c r="G411" s="12"/>
    </row>
    <row r="412" spans="6:7" ht="15.75" customHeight="1">
      <c r="F412" s="4"/>
      <c r="G412" s="12"/>
    </row>
    <row r="413" spans="6:7" ht="15.75" customHeight="1">
      <c r="F413" s="4"/>
      <c r="G413" s="12"/>
    </row>
    <row r="414" spans="6:7" ht="15.75" customHeight="1">
      <c r="F414" s="4"/>
      <c r="G414" s="12"/>
    </row>
    <row r="415" spans="6:7" ht="15.75" customHeight="1">
      <c r="F415" s="4"/>
      <c r="G415" s="12"/>
    </row>
    <row r="416" spans="6:7" ht="15.75" customHeight="1">
      <c r="F416" s="4"/>
      <c r="G416" s="12"/>
    </row>
    <row r="417" spans="6:7" ht="15.75" customHeight="1">
      <c r="F417" s="4"/>
      <c r="G417" s="12"/>
    </row>
    <row r="418" spans="6:7" ht="15.75" customHeight="1">
      <c r="F418" s="4"/>
      <c r="G418" s="12"/>
    </row>
    <row r="419" spans="6:7" ht="15.75" customHeight="1">
      <c r="F419" s="4"/>
      <c r="G419" s="12"/>
    </row>
    <row r="420" spans="6:7" ht="15.75" customHeight="1">
      <c r="F420" s="4"/>
      <c r="G420" s="12"/>
    </row>
    <row r="421" spans="6:7" ht="15.75" customHeight="1">
      <c r="F421" s="4"/>
      <c r="G421" s="12"/>
    </row>
    <row r="422" spans="6:7" ht="15.75" customHeight="1">
      <c r="F422" s="4"/>
      <c r="G422" s="12"/>
    </row>
    <row r="423" spans="6:7" ht="15.75" customHeight="1">
      <c r="F423" s="4"/>
      <c r="G423" s="12"/>
    </row>
    <row r="424" spans="6:7" ht="15.75" customHeight="1">
      <c r="F424" s="4"/>
      <c r="G424" s="12"/>
    </row>
    <row r="425" spans="6:7" ht="15.75" customHeight="1">
      <c r="F425" s="4"/>
      <c r="G425" s="12"/>
    </row>
    <row r="426" spans="6:7" ht="15.75" customHeight="1">
      <c r="F426" s="4"/>
      <c r="G426" s="12"/>
    </row>
    <row r="427" spans="6:7" ht="15.75" customHeight="1">
      <c r="F427" s="4"/>
      <c r="G427" s="12"/>
    </row>
    <row r="428" spans="6:7" ht="15.75" customHeight="1">
      <c r="F428" s="4"/>
      <c r="G428" s="12"/>
    </row>
    <row r="429" spans="6:7" ht="15.75" customHeight="1">
      <c r="F429" s="4"/>
      <c r="G429" s="12"/>
    </row>
    <row r="430" spans="6:7" ht="15.75" customHeight="1">
      <c r="F430" s="4"/>
      <c r="G430" s="12"/>
    </row>
    <row r="431" spans="6:7" ht="15.75" customHeight="1">
      <c r="F431" s="4"/>
      <c r="G431" s="12"/>
    </row>
    <row r="432" spans="6:7" ht="15.75" customHeight="1">
      <c r="F432" s="4"/>
      <c r="G432" s="12"/>
    </row>
    <row r="433" spans="6:7" ht="15.75" customHeight="1">
      <c r="F433" s="4"/>
      <c r="G433" s="12"/>
    </row>
    <row r="434" spans="6:7" ht="15.75" customHeight="1">
      <c r="F434" s="4"/>
      <c r="G434" s="12"/>
    </row>
    <row r="435" spans="6:7" ht="15.75" customHeight="1">
      <c r="F435" s="4"/>
      <c r="G435" s="12"/>
    </row>
    <row r="436" spans="6:7" ht="15.75" customHeight="1">
      <c r="F436" s="4"/>
      <c r="G436" s="12"/>
    </row>
    <row r="437" spans="6:7" ht="15.75" customHeight="1">
      <c r="F437" s="4"/>
      <c r="G437" s="12"/>
    </row>
    <row r="438" spans="6:7" ht="15.75" customHeight="1">
      <c r="F438" s="4"/>
      <c r="G438" s="12"/>
    </row>
    <row r="439" spans="6:7" ht="15.75" customHeight="1">
      <c r="F439" s="4"/>
      <c r="G439" s="12"/>
    </row>
    <row r="440" spans="6:7" ht="15.75" customHeight="1">
      <c r="F440" s="4"/>
      <c r="G440" s="12"/>
    </row>
    <row r="441" spans="6:7" ht="15.75" customHeight="1">
      <c r="F441" s="4"/>
      <c r="G441" s="12"/>
    </row>
    <row r="442" spans="6:7" ht="15.75" customHeight="1">
      <c r="F442" s="4"/>
      <c r="G442" s="12"/>
    </row>
    <row r="443" spans="6:7" ht="15.75" customHeight="1">
      <c r="F443" s="4"/>
      <c r="G443" s="12"/>
    </row>
    <row r="444" spans="6:7" ht="15.75" customHeight="1">
      <c r="F444" s="4"/>
      <c r="G444" s="12"/>
    </row>
    <row r="445" spans="6:7" ht="15.75" customHeight="1">
      <c r="F445" s="4"/>
      <c r="G445" s="12"/>
    </row>
    <row r="446" spans="6:7" ht="15.75" customHeight="1">
      <c r="F446" s="4"/>
      <c r="G446" s="12"/>
    </row>
    <row r="447" spans="6:7" ht="15.75" customHeight="1">
      <c r="F447" s="4"/>
      <c r="G447" s="12"/>
    </row>
    <row r="448" spans="6:7" ht="15.75" customHeight="1">
      <c r="F448" s="4"/>
      <c r="G448" s="12"/>
    </row>
    <row r="449" spans="6:7" ht="15.75" customHeight="1">
      <c r="F449" s="4"/>
      <c r="G449" s="12"/>
    </row>
    <row r="450" spans="6:7" ht="15.75" customHeight="1">
      <c r="F450" s="4"/>
      <c r="G450" s="12"/>
    </row>
    <row r="451" spans="6:7" ht="15.75" customHeight="1">
      <c r="F451" s="4"/>
      <c r="G451" s="12"/>
    </row>
    <row r="452" spans="6:7" ht="15.75" customHeight="1">
      <c r="F452" s="4"/>
      <c r="G452" s="12"/>
    </row>
    <row r="453" spans="6:7" ht="15.75" customHeight="1">
      <c r="F453" s="4"/>
      <c r="G453" s="12"/>
    </row>
    <row r="454" spans="6:7" ht="15.75" customHeight="1">
      <c r="F454" s="4"/>
      <c r="G454" s="12"/>
    </row>
    <row r="455" spans="6:7" ht="15.75" customHeight="1">
      <c r="F455" s="4"/>
      <c r="G455" s="12"/>
    </row>
    <row r="456" spans="6:7" ht="15.75" customHeight="1">
      <c r="F456" s="4"/>
      <c r="G456" s="12"/>
    </row>
    <row r="457" spans="6:7" ht="15.75" customHeight="1">
      <c r="F457" s="4"/>
      <c r="G457" s="12"/>
    </row>
    <row r="458" spans="6:7" ht="15.75" customHeight="1">
      <c r="F458" s="4"/>
      <c r="G458" s="12"/>
    </row>
    <row r="459" spans="6:7" ht="15.75" customHeight="1">
      <c r="F459" s="4"/>
      <c r="G459" s="12"/>
    </row>
    <row r="460" spans="6:7" ht="15.75" customHeight="1">
      <c r="F460" s="4"/>
      <c r="G460" s="12"/>
    </row>
    <row r="461" spans="6:7" ht="15.75" customHeight="1">
      <c r="F461" s="4"/>
      <c r="G461" s="12"/>
    </row>
    <row r="462" spans="6:7" ht="15.75" customHeight="1">
      <c r="F462" s="4"/>
      <c r="G462" s="12"/>
    </row>
    <row r="463" spans="6:7" ht="15.75" customHeight="1">
      <c r="F463" s="4"/>
      <c r="G463" s="12"/>
    </row>
    <row r="464" spans="6:7" ht="15.75" customHeight="1">
      <c r="F464" s="4"/>
      <c r="G464" s="12"/>
    </row>
    <row r="465" spans="6:7" ht="15.75" customHeight="1">
      <c r="F465" s="4"/>
      <c r="G465" s="12"/>
    </row>
    <row r="466" spans="6:7" ht="15.75" customHeight="1">
      <c r="F466" s="4"/>
      <c r="G466" s="12"/>
    </row>
    <row r="467" spans="6:7" ht="15.75" customHeight="1">
      <c r="F467" s="4"/>
      <c r="G467" s="12"/>
    </row>
    <row r="468" spans="6:7" ht="15.75" customHeight="1">
      <c r="F468" s="4"/>
      <c r="G468" s="12"/>
    </row>
    <row r="469" spans="6:7" ht="15.75" customHeight="1">
      <c r="F469" s="4"/>
      <c r="G469" s="12"/>
    </row>
    <row r="470" spans="6:7" ht="15.75" customHeight="1">
      <c r="F470" s="4"/>
      <c r="G470" s="12"/>
    </row>
    <row r="471" spans="6:7" ht="15.75" customHeight="1">
      <c r="F471" s="4"/>
      <c r="G471" s="12"/>
    </row>
    <row r="472" spans="6:7" ht="15.75" customHeight="1">
      <c r="F472" s="4"/>
      <c r="G472" s="12"/>
    </row>
    <row r="473" spans="6:7" ht="15.75" customHeight="1">
      <c r="F473" s="4"/>
      <c r="G473" s="12"/>
    </row>
    <row r="474" spans="6:7" ht="15.75" customHeight="1">
      <c r="F474" s="4"/>
      <c r="G474" s="12"/>
    </row>
    <row r="475" spans="6:7" ht="15.75" customHeight="1">
      <c r="F475" s="4"/>
      <c r="G475" s="12"/>
    </row>
    <row r="476" spans="6:7" ht="15.75" customHeight="1">
      <c r="F476" s="4"/>
      <c r="G476" s="12"/>
    </row>
    <row r="477" spans="6:7" ht="15.75" customHeight="1">
      <c r="F477" s="4"/>
      <c r="G477" s="12"/>
    </row>
    <row r="478" spans="6:7" ht="15.75" customHeight="1">
      <c r="F478" s="4"/>
      <c r="G478" s="12"/>
    </row>
    <row r="479" spans="6:7" ht="15.75" customHeight="1">
      <c r="F479" s="4"/>
      <c r="G479" s="12"/>
    </row>
    <row r="480" spans="6:7" ht="15.75" customHeight="1">
      <c r="F480" s="4"/>
      <c r="G480" s="12"/>
    </row>
    <row r="481" spans="6:7" ht="15.75" customHeight="1">
      <c r="F481" s="4"/>
      <c r="G481" s="12"/>
    </row>
    <row r="482" spans="6:7" ht="15.75" customHeight="1">
      <c r="F482" s="4"/>
      <c r="G482" s="12"/>
    </row>
    <row r="483" spans="6:7" ht="15.75" customHeight="1">
      <c r="F483" s="4"/>
      <c r="G483" s="12"/>
    </row>
    <row r="484" spans="6:7" ht="15.75" customHeight="1">
      <c r="F484" s="4"/>
      <c r="G484" s="12"/>
    </row>
    <row r="485" spans="6:7" ht="15.75" customHeight="1">
      <c r="F485" s="4"/>
      <c r="G485" s="12"/>
    </row>
    <row r="486" spans="6:7" ht="15.75" customHeight="1">
      <c r="F486" s="4"/>
      <c r="G486" s="12"/>
    </row>
    <row r="487" spans="6:7" ht="15.75" customHeight="1">
      <c r="F487" s="4"/>
      <c r="G487" s="12"/>
    </row>
    <row r="488" spans="6:7" ht="15.75" customHeight="1">
      <c r="F488" s="4"/>
      <c r="G488" s="12"/>
    </row>
    <row r="489" spans="6:7" ht="15.75" customHeight="1">
      <c r="F489" s="4"/>
      <c r="G489" s="12"/>
    </row>
    <row r="490" spans="6:7" ht="15.75" customHeight="1">
      <c r="F490" s="4"/>
      <c r="G490" s="12"/>
    </row>
    <row r="491" spans="6:7" ht="15.75" customHeight="1">
      <c r="F491" s="4"/>
      <c r="G491" s="12"/>
    </row>
    <row r="492" spans="6:7" ht="15.75" customHeight="1">
      <c r="F492" s="4"/>
      <c r="G492" s="12"/>
    </row>
    <row r="493" spans="6:7" ht="15.75" customHeight="1">
      <c r="F493" s="4"/>
      <c r="G493" s="12"/>
    </row>
    <row r="494" spans="6:7" ht="15.75" customHeight="1">
      <c r="F494" s="4"/>
      <c r="G494" s="12"/>
    </row>
    <row r="495" spans="6:7" ht="15.75" customHeight="1">
      <c r="F495" s="4"/>
      <c r="G495" s="12"/>
    </row>
    <row r="496" spans="6:7" ht="15.75" customHeight="1">
      <c r="F496" s="4"/>
      <c r="G496" s="12"/>
    </row>
    <row r="497" spans="6:7" ht="15.75" customHeight="1">
      <c r="F497" s="4"/>
      <c r="G497" s="12"/>
    </row>
    <row r="498" spans="6:7" ht="15.75" customHeight="1">
      <c r="F498" s="4"/>
      <c r="G498" s="12"/>
    </row>
    <row r="499" spans="6:7" ht="15.75" customHeight="1">
      <c r="F499" s="4"/>
      <c r="G499" s="12"/>
    </row>
    <row r="500" spans="6:7" ht="15.75" customHeight="1">
      <c r="F500" s="4"/>
      <c r="G500" s="12"/>
    </row>
    <row r="501" spans="6:7" ht="15.75" customHeight="1">
      <c r="F501" s="4"/>
      <c r="G501" s="12"/>
    </row>
    <row r="502" spans="6:7" ht="15.75" customHeight="1">
      <c r="F502" s="4"/>
      <c r="G502" s="12"/>
    </row>
    <row r="503" spans="6:7" ht="15.75" customHeight="1">
      <c r="F503" s="4"/>
      <c r="G503" s="12"/>
    </row>
    <row r="504" spans="6:7" ht="15.75" customHeight="1">
      <c r="F504" s="4"/>
      <c r="G504" s="12"/>
    </row>
    <row r="505" spans="6:7" ht="15.75" customHeight="1">
      <c r="F505" s="4"/>
      <c r="G505" s="12"/>
    </row>
    <row r="506" spans="6:7" ht="15.75" customHeight="1">
      <c r="F506" s="4"/>
      <c r="G506" s="12"/>
    </row>
    <row r="507" spans="6:7" ht="15.75" customHeight="1">
      <c r="F507" s="4"/>
      <c r="G507" s="12"/>
    </row>
    <row r="508" spans="6:7" ht="15.75" customHeight="1">
      <c r="F508" s="4"/>
      <c r="G508" s="12"/>
    </row>
    <row r="509" spans="6:7" ht="15.75" customHeight="1">
      <c r="F509" s="4"/>
      <c r="G509" s="12"/>
    </row>
    <row r="510" spans="6:7" ht="15.75" customHeight="1">
      <c r="F510" s="4"/>
      <c r="G510" s="12"/>
    </row>
    <row r="511" spans="6:7" ht="15.75" customHeight="1">
      <c r="F511" s="4"/>
      <c r="G511" s="12"/>
    </row>
    <row r="512" spans="6:7" ht="15.75" customHeight="1">
      <c r="F512" s="4"/>
      <c r="G512" s="12"/>
    </row>
    <row r="513" spans="6:7" ht="15.75" customHeight="1">
      <c r="F513" s="4"/>
      <c r="G513" s="12"/>
    </row>
    <row r="514" spans="6:7" ht="15.75" customHeight="1">
      <c r="F514" s="4"/>
      <c r="G514" s="12"/>
    </row>
    <row r="515" spans="6:7" ht="15.75" customHeight="1">
      <c r="F515" s="4"/>
      <c r="G515" s="12"/>
    </row>
    <row r="516" spans="6:7" ht="15.75" customHeight="1">
      <c r="F516" s="4"/>
      <c r="G516" s="12"/>
    </row>
    <row r="517" spans="6:7" ht="15.75" customHeight="1">
      <c r="F517" s="4"/>
      <c r="G517" s="12"/>
    </row>
    <row r="518" spans="6:7" ht="15.75" customHeight="1">
      <c r="F518" s="4"/>
      <c r="G518" s="12"/>
    </row>
    <row r="519" spans="6:7" ht="15.75" customHeight="1">
      <c r="F519" s="4"/>
      <c r="G519" s="12"/>
    </row>
    <row r="520" spans="6:7" ht="15.75" customHeight="1">
      <c r="F520" s="4"/>
      <c r="G520" s="12"/>
    </row>
    <row r="521" spans="6:7" ht="15.75" customHeight="1">
      <c r="F521" s="4"/>
      <c r="G521" s="12"/>
    </row>
    <row r="522" spans="6:7" ht="15.75" customHeight="1">
      <c r="F522" s="4"/>
      <c r="G522" s="12"/>
    </row>
    <row r="523" spans="6:7" ht="15.75" customHeight="1">
      <c r="F523" s="4"/>
      <c r="G523" s="12"/>
    </row>
    <row r="524" spans="6:7" ht="15.75" customHeight="1">
      <c r="F524" s="4"/>
      <c r="G524" s="12"/>
    </row>
    <row r="525" spans="6:7" ht="15.75" customHeight="1">
      <c r="F525" s="4"/>
      <c r="G525" s="12"/>
    </row>
    <row r="526" spans="6:7" ht="15.75" customHeight="1">
      <c r="F526" s="4"/>
      <c r="G526" s="12"/>
    </row>
    <row r="527" spans="6:7" ht="15.75" customHeight="1">
      <c r="F527" s="4"/>
      <c r="G527" s="12"/>
    </row>
    <row r="528" spans="6:7" ht="15.75" customHeight="1">
      <c r="F528" s="4"/>
      <c r="G528" s="12"/>
    </row>
    <row r="529" spans="6:7" ht="15.75" customHeight="1">
      <c r="F529" s="4"/>
      <c r="G529" s="12"/>
    </row>
    <row r="530" spans="6:7" ht="15.75" customHeight="1">
      <c r="F530" s="4"/>
      <c r="G530" s="12"/>
    </row>
    <row r="531" spans="6:7" ht="15.75" customHeight="1">
      <c r="F531" s="4"/>
      <c r="G531" s="12"/>
    </row>
    <row r="532" spans="6:7" ht="15.75" customHeight="1">
      <c r="F532" s="4"/>
      <c r="G532" s="12"/>
    </row>
    <row r="533" spans="6:7" ht="15.75" customHeight="1">
      <c r="F533" s="4"/>
      <c r="G533" s="12"/>
    </row>
    <row r="534" spans="6:7" ht="15.75" customHeight="1">
      <c r="F534" s="4"/>
      <c r="G534" s="12"/>
    </row>
    <row r="535" spans="6:7" ht="15.75" customHeight="1">
      <c r="F535" s="4"/>
      <c r="G535" s="12"/>
    </row>
    <row r="536" spans="6:7" ht="15.75" customHeight="1">
      <c r="F536" s="4"/>
      <c r="G536" s="12"/>
    </row>
    <row r="537" spans="6:7" ht="15.75" customHeight="1">
      <c r="F537" s="4"/>
      <c r="G537" s="12"/>
    </row>
    <row r="538" spans="6:7" ht="15.75" customHeight="1">
      <c r="F538" s="4"/>
      <c r="G538" s="12"/>
    </row>
    <row r="539" spans="6:7" ht="15.75" customHeight="1">
      <c r="F539" s="4"/>
      <c r="G539" s="12"/>
    </row>
    <row r="540" spans="6:7" ht="15.75" customHeight="1">
      <c r="F540" s="4"/>
      <c r="G540" s="12"/>
    </row>
    <row r="541" spans="6:7" ht="15.75" customHeight="1">
      <c r="F541" s="4"/>
      <c r="G541" s="12"/>
    </row>
    <row r="542" spans="6:7" ht="15.75" customHeight="1">
      <c r="F542" s="4"/>
      <c r="G542" s="12"/>
    </row>
    <row r="543" spans="6:7" ht="15.75" customHeight="1">
      <c r="F543" s="4"/>
      <c r="G543" s="12"/>
    </row>
    <row r="544" spans="6:7" ht="15.75" customHeight="1">
      <c r="F544" s="4"/>
      <c r="G544" s="12"/>
    </row>
    <row r="545" spans="6:7" ht="15.75" customHeight="1">
      <c r="F545" s="4"/>
      <c r="G545" s="12"/>
    </row>
    <row r="546" spans="6:7" ht="15.75" customHeight="1">
      <c r="F546" s="4"/>
      <c r="G546" s="12"/>
    </row>
    <row r="547" spans="6:7" ht="15.75" customHeight="1">
      <c r="F547" s="4"/>
      <c r="G547" s="12"/>
    </row>
    <row r="548" spans="6:7" ht="15.75" customHeight="1">
      <c r="F548" s="4"/>
      <c r="G548" s="12"/>
    </row>
    <row r="549" spans="6:7" ht="15.75" customHeight="1">
      <c r="F549" s="4"/>
      <c r="G549" s="12"/>
    </row>
    <row r="550" spans="6:7" ht="15.75" customHeight="1">
      <c r="F550" s="4"/>
      <c r="G550" s="12"/>
    </row>
    <row r="551" spans="6:7" ht="15.75" customHeight="1">
      <c r="F551" s="4"/>
      <c r="G551" s="12"/>
    </row>
    <row r="552" spans="6:7" ht="15.75" customHeight="1">
      <c r="F552" s="4"/>
      <c r="G552" s="12"/>
    </row>
    <row r="553" spans="6:7" ht="15.75" customHeight="1">
      <c r="F553" s="4"/>
      <c r="G553" s="12"/>
    </row>
    <row r="554" spans="6:7" ht="15.75" customHeight="1">
      <c r="F554" s="4"/>
      <c r="G554" s="12"/>
    </row>
    <row r="555" spans="6:7" ht="15.75" customHeight="1">
      <c r="F555" s="4"/>
      <c r="G555" s="12"/>
    </row>
    <row r="556" spans="6:7" ht="15.75" customHeight="1">
      <c r="F556" s="4"/>
      <c r="G556" s="12"/>
    </row>
    <row r="557" spans="6:7" ht="15.75" customHeight="1">
      <c r="F557" s="4"/>
      <c r="G557" s="12"/>
    </row>
    <row r="558" spans="6:7" ht="15.75" customHeight="1">
      <c r="F558" s="4"/>
      <c r="G558" s="12"/>
    </row>
    <row r="559" spans="6:7" ht="15.75" customHeight="1">
      <c r="F559" s="4"/>
      <c r="G559" s="12"/>
    </row>
    <row r="560" spans="6:7" ht="15.75" customHeight="1">
      <c r="F560" s="4"/>
      <c r="G560" s="12"/>
    </row>
    <row r="561" spans="6:7" ht="15.75" customHeight="1">
      <c r="F561" s="4"/>
      <c r="G561" s="12"/>
    </row>
    <row r="562" spans="6:7" ht="15.75" customHeight="1">
      <c r="F562" s="4"/>
      <c r="G562" s="12"/>
    </row>
    <row r="563" spans="6:7" ht="15.75" customHeight="1">
      <c r="F563" s="4"/>
      <c r="G563" s="12"/>
    </row>
    <row r="564" spans="6:7" ht="15.75" customHeight="1">
      <c r="F564" s="4"/>
      <c r="G564" s="12"/>
    </row>
    <row r="565" spans="6:7" ht="15.75" customHeight="1">
      <c r="F565" s="4"/>
      <c r="G565" s="12"/>
    </row>
    <row r="566" spans="6:7" ht="15.75" customHeight="1">
      <c r="F566" s="4"/>
      <c r="G566" s="12"/>
    </row>
    <row r="567" spans="6:7" ht="15.75" customHeight="1">
      <c r="F567" s="4"/>
      <c r="G567" s="12"/>
    </row>
    <row r="568" spans="6:7" ht="15.75" customHeight="1">
      <c r="F568" s="4"/>
      <c r="G568" s="12"/>
    </row>
    <row r="569" spans="6:7" ht="15.75" customHeight="1">
      <c r="F569" s="4"/>
      <c r="G569" s="12"/>
    </row>
    <row r="570" spans="6:7" ht="15.75" customHeight="1">
      <c r="F570" s="4"/>
      <c r="G570" s="12"/>
    </row>
    <row r="571" spans="6:7" ht="15.75" customHeight="1">
      <c r="F571" s="4"/>
      <c r="G571" s="12"/>
    </row>
    <row r="572" spans="6:7" ht="15.75" customHeight="1">
      <c r="F572" s="4"/>
      <c r="G572" s="12"/>
    </row>
    <row r="573" spans="6:7" ht="15.75" customHeight="1">
      <c r="F573" s="4"/>
      <c r="G573" s="12"/>
    </row>
    <row r="574" spans="6:7" ht="15.75" customHeight="1">
      <c r="F574" s="4"/>
      <c r="G574" s="12"/>
    </row>
    <row r="575" spans="6:7" ht="15.75" customHeight="1">
      <c r="F575" s="4"/>
      <c r="G575" s="12"/>
    </row>
    <row r="576" spans="6:7" ht="15.75" customHeight="1">
      <c r="F576" s="4"/>
      <c r="G576" s="12"/>
    </row>
    <row r="577" spans="6:7" ht="15.75" customHeight="1">
      <c r="F577" s="4"/>
      <c r="G577" s="12"/>
    </row>
    <row r="578" spans="6:7" ht="15.75" customHeight="1">
      <c r="F578" s="4"/>
      <c r="G578" s="12"/>
    </row>
    <row r="579" spans="6:7" ht="15.75" customHeight="1">
      <c r="F579" s="4"/>
      <c r="G579" s="12"/>
    </row>
    <row r="580" spans="6:7" ht="15.75" customHeight="1">
      <c r="F580" s="4"/>
      <c r="G580" s="12"/>
    </row>
    <row r="581" spans="6:7" ht="15.75" customHeight="1">
      <c r="F581" s="4"/>
      <c r="G581" s="12"/>
    </row>
    <row r="582" spans="6:7" ht="15.75" customHeight="1">
      <c r="F582" s="4"/>
      <c r="G582" s="12"/>
    </row>
    <row r="583" spans="6:7" ht="15.75" customHeight="1">
      <c r="F583" s="4"/>
      <c r="G583" s="12"/>
    </row>
    <row r="584" spans="6:7" ht="15.75" customHeight="1">
      <c r="F584" s="4"/>
      <c r="G584" s="12"/>
    </row>
    <row r="585" spans="6:7" ht="15.75" customHeight="1">
      <c r="F585" s="4"/>
      <c r="G585" s="12"/>
    </row>
    <row r="586" spans="6:7" ht="15.75" customHeight="1">
      <c r="F586" s="4"/>
      <c r="G586" s="12"/>
    </row>
    <row r="587" spans="6:7" ht="15.75" customHeight="1">
      <c r="F587" s="4"/>
      <c r="G587" s="12"/>
    </row>
    <row r="588" spans="6:7" ht="15.75" customHeight="1">
      <c r="F588" s="4"/>
      <c r="G588" s="12"/>
    </row>
    <row r="589" spans="6:7" ht="15.75" customHeight="1">
      <c r="F589" s="4"/>
      <c r="G589" s="12"/>
    </row>
    <row r="590" spans="6:7" ht="15.75" customHeight="1">
      <c r="F590" s="4"/>
      <c r="G590" s="12"/>
    </row>
    <row r="591" spans="6:7" ht="15.75" customHeight="1">
      <c r="F591" s="4"/>
      <c r="G591" s="12"/>
    </row>
    <row r="592" spans="6:7" ht="15.75" customHeight="1">
      <c r="F592" s="4"/>
      <c r="G592" s="12"/>
    </row>
    <row r="593" spans="6:7" ht="15.75" customHeight="1">
      <c r="F593" s="4"/>
      <c r="G593" s="12"/>
    </row>
    <row r="594" spans="6:7" ht="15.75" customHeight="1">
      <c r="F594" s="4"/>
      <c r="G594" s="12"/>
    </row>
    <row r="595" spans="6:7" ht="15.75" customHeight="1">
      <c r="F595" s="4"/>
      <c r="G595" s="12"/>
    </row>
    <row r="596" spans="6:7" ht="15.75" customHeight="1">
      <c r="F596" s="4"/>
      <c r="G596" s="12"/>
    </row>
    <row r="597" spans="6:7" ht="15.75" customHeight="1">
      <c r="F597" s="4"/>
      <c r="G597" s="12"/>
    </row>
    <row r="598" spans="6:7" ht="15.75" customHeight="1">
      <c r="F598" s="4"/>
      <c r="G598" s="12"/>
    </row>
    <row r="599" spans="6:7" ht="15.75" customHeight="1">
      <c r="F599" s="4"/>
      <c r="G599" s="12"/>
    </row>
    <row r="600" spans="6:7" ht="15.75" customHeight="1">
      <c r="F600" s="4"/>
      <c r="G600" s="12"/>
    </row>
    <row r="601" spans="6:7" ht="15.75" customHeight="1">
      <c r="F601" s="4"/>
      <c r="G601" s="12"/>
    </row>
    <row r="602" spans="6:7" ht="15.75" customHeight="1">
      <c r="F602" s="4"/>
      <c r="G602" s="12"/>
    </row>
    <row r="603" spans="6:7" ht="15.75" customHeight="1">
      <c r="F603" s="4"/>
      <c r="G603" s="12"/>
    </row>
    <row r="604" spans="6:7" ht="15.75" customHeight="1">
      <c r="F604" s="4"/>
      <c r="G604" s="12"/>
    </row>
    <row r="605" spans="6:7" ht="15.75" customHeight="1">
      <c r="F605" s="4"/>
      <c r="G605" s="12"/>
    </row>
    <row r="606" spans="6:7" ht="15.75" customHeight="1">
      <c r="F606" s="4"/>
      <c r="G606" s="12"/>
    </row>
    <row r="607" spans="6:7" ht="15.75" customHeight="1">
      <c r="F607" s="4"/>
      <c r="G607" s="12"/>
    </row>
    <row r="608" spans="6:7" ht="15.75" customHeight="1">
      <c r="F608" s="4"/>
      <c r="G608" s="12"/>
    </row>
    <row r="609" spans="6:7" ht="15.75" customHeight="1">
      <c r="F609" s="4"/>
      <c r="G609" s="12"/>
    </row>
    <row r="610" spans="6:7" ht="15.75" customHeight="1">
      <c r="F610" s="4"/>
      <c r="G610" s="12"/>
    </row>
    <row r="611" spans="6:7" ht="15.75" customHeight="1">
      <c r="F611" s="4"/>
      <c r="G611" s="12"/>
    </row>
    <row r="612" spans="6:7" ht="15.75" customHeight="1">
      <c r="F612" s="4"/>
      <c r="G612" s="12"/>
    </row>
    <row r="613" spans="6:7" ht="15.75" customHeight="1">
      <c r="F613" s="4"/>
      <c r="G613" s="12"/>
    </row>
    <row r="614" spans="6:7" ht="15.75" customHeight="1">
      <c r="F614" s="4"/>
      <c r="G614" s="12"/>
    </row>
    <row r="615" spans="6:7" ht="15.75" customHeight="1">
      <c r="F615" s="4"/>
      <c r="G615" s="12"/>
    </row>
    <row r="616" spans="6:7" ht="15.75" customHeight="1">
      <c r="F616" s="4"/>
      <c r="G616" s="12"/>
    </row>
    <row r="617" spans="6:7" ht="15.75" customHeight="1">
      <c r="F617" s="4"/>
      <c r="G617" s="12"/>
    </row>
    <row r="618" spans="6:7" ht="15.75" customHeight="1">
      <c r="F618" s="4"/>
      <c r="G618" s="12"/>
    </row>
    <row r="619" spans="6:7" ht="15.75" customHeight="1">
      <c r="F619" s="4"/>
      <c r="G619" s="12"/>
    </row>
    <row r="620" spans="6:7" ht="15.75" customHeight="1">
      <c r="F620" s="4"/>
      <c r="G620" s="12"/>
    </row>
    <row r="621" spans="6:7" ht="15.75" customHeight="1">
      <c r="F621" s="4"/>
      <c r="G621" s="12"/>
    </row>
    <row r="622" spans="6:7" ht="15.75" customHeight="1">
      <c r="F622" s="4"/>
      <c r="G622" s="12"/>
    </row>
    <row r="623" spans="6:7" ht="15.75" customHeight="1">
      <c r="F623" s="4"/>
      <c r="G623" s="12"/>
    </row>
    <row r="624" spans="6:7" ht="15.75" customHeight="1">
      <c r="F624" s="4"/>
      <c r="G624" s="12"/>
    </row>
    <row r="625" spans="6:7" ht="15.75" customHeight="1">
      <c r="F625" s="4"/>
      <c r="G625" s="12"/>
    </row>
    <row r="626" spans="6:7" ht="15.75" customHeight="1">
      <c r="F626" s="4"/>
      <c r="G626" s="12"/>
    </row>
    <row r="627" spans="6:7" ht="15.75" customHeight="1">
      <c r="F627" s="4"/>
      <c r="G627" s="12"/>
    </row>
    <row r="628" spans="6:7" ht="15.75" customHeight="1">
      <c r="F628" s="4"/>
      <c r="G628" s="12"/>
    </row>
    <row r="629" spans="6:7" ht="15.75" customHeight="1">
      <c r="F629" s="4"/>
      <c r="G629" s="12"/>
    </row>
    <row r="630" spans="6:7" ht="15.75" customHeight="1">
      <c r="F630" s="4"/>
      <c r="G630" s="12"/>
    </row>
    <row r="631" spans="6:7" ht="15.75" customHeight="1">
      <c r="F631" s="4"/>
      <c r="G631" s="12"/>
    </row>
    <row r="632" spans="6:7" ht="15.75" customHeight="1">
      <c r="F632" s="4"/>
      <c r="G632" s="12"/>
    </row>
    <row r="633" spans="6:7" ht="15.75" customHeight="1">
      <c r="F633" s="4"/>
      <c r="G633" s="12"/>
    </row>
    <row r="634" spans="6:7" ht="15.75" customHeight="1">
      <c r="F634" s="4"/>
      <c r="G634" s="12"/>
    </row>
    <row r="635" spans="6:7" ht="15.75" customHeight="1">
      <c r="F635" s="4"/>
      <c r="G635" s="12"/>
    </row>
    <row r="636" spans="6:7" ht="15.75" customHeight="1">
      <c r="F636" s="4"/>
      <c r="G636" s="12"/>
    </row>
    <row r="637" spans="6:7" ht="15.75" customHeight="1">
      <c r="F637" s="4"/>
      <c r="G637" s="12"/>
    </row>
    <row r="638" spans="6:7" ht="15.75" customHeight="1">
      <c r="F638" s="4"/>
      <c r="G638" s="12"/>
    </row>
    <row r="639" spans="6:7" ht="15.75" customHeight="1">
      <c r="F639" s="4"/>
      <c r="G639" s="12"/>
    </row>
    <row r="640" spans="6:7" ht="15.75" customHeight="1">
      <c r="F640" s="4"/>
      <c r="G640" s="12"/>
    </row>
    <row r="641" spans="6:7" ht="15.75" customHeight="1">
      <c r="F641" s="4"/>
      <c r="G641" s="12"/>
    </row>
    <row r="642" spans="6:7" ht="15.75" customHeight="1">
      <c r="F642" s="4"/>
      <c r="G642" s="12"/>
    </row>
    <row r="643" spans="6:7" ht="15.75" customHeight="1">
      <c r="F643" s="4"/>
      <c r="G643" s="12"/>
    </row>
    <row r="644" spans="6:7" ht="15.75" customHeight="1">
      <c r="F644" s="4"/>
      <c r="G644" s="12"/>
    </row>
    <row r="645" spans="6:7" ht="15.75" customHeight="1">
      <c r="F645" s="4"/>
      <c r="G645" s="12"/>
    </row>
    <row r="646" spans="6:7" ht="15.75" customHeight="1">
      <c r="F646" s="4"/>
      <c r="G646" s="12"/>
    </row>
    <row r="647" spans="6:7" ht="15.75" customHeight="1">
      <c r="F647" s="4"/>
      <c r="G647" s="12"/>
    </row>
    <row r="648" spans="6:7" ht="15.75" customHeight="1">
      <c r="F648" s="4"/>
      <c r="G648" s="12"/>
    </row>
    <row r="649" spans="6:7" ht="15.75" customHeight="1">
      <c r="F649" s="4"/>
      <c r="G649" s="12"/>
    </row>
    <row r="650" spans="6:7" ht="15.75" customHeight="1">
      <c r="F650" s="4"/>
      <c r="G650" s="12"/>
    </row>
    <row r="651" spans="6:7" ht="15.75" customHeight="1">
      <c r="F651" s="4"/>
      <c r="G651" s="12"/>
    </row>
    <row r="652" spans="6:7" ht="15.75" customHeight="1">
      <c r="F652" s="4"/>
      <c r="G652" s="12"/>
    </row>
    <row r="653" spans="6:7" ht="15.75" customHeight="1">
      <c r="F653" s="4"/>
      <c r="G653" s="12"/>
    </row>
    <row r="654" spans="6:7" ht="15.75" customHeight="1">
      <c r="F654" s="4"/>
      <c r="G654" s="12"/>
    </row>
    <row r="655" spans="6:7" ht="15.75" customHeight="1">
      <c r="F655" s="4"/>
      <c r="G655" s="12"/>
    </row>
    <row r="656" spans="6:7" ht="15.75" customHeight="1">
      <c r="F656" s="4"/>
      <c r="G656" s="12"/>
    </row>
    <row r="657" spans="6:7" ht="15.75" customHeight="1">
      <c r="F657" s="4"/>
      <c r="G657" s="12"/>
    </row>
    <row r="658" spans="6:7" ht="15.75" customHeight="1">
      <c r="F658" s="4"/>
      <c r="G658" s="12"/>
    </row>
    <row r="659" spans="6:7" ht="15.75" customHeight="1">
      <c r="F659" s="4"/>
      <c r="G659" s="12"/>
    </row>
    <row r="660" spans="6:7" ht="15.75" customHeight="1">
      <c r="F660" s="4"/>
      <c r="G660" s="12"/>
    </row>
    <row r="661" spans="6:7" ht="15.75" customHeight="1">
      <c r="F661" s="4"/>
      <c r="G661" s="12"/>
    </row>
    <row r="662" spans="6:7" ht="15.75" customHeight="1">
      <c r="F662" s="4"/>
      <c r="G662" s="12"/>
    </row>
    <row r="663" spans="6:7" ht="15.75" customHeight="1">
      <c r="F663" s="4"/>
      <c r="G663" s="12"/>
    </row>
    <row r="664" spans="6:7" ht="15.75" customHeight="1">
      <c r="F664" s="4"/>
      <c r="G664" s="12"/>
    </row>
    <row r="665" spans="6:7" ht="15.75" customHeight="1">
      <c r="F665" s="4"/>
      <c r="G665" s="12"/>
    </row>
    <row r="666" spans="6:7" ht="15.75" customHeight="1">
      <c r="F666" s="4"/>
      <c r="G666" s="12"/>
    </row>
    <row r="667" spans="6:7" ht="15.75" customHeight="1">
      <c r="F667" s="4"/>
      <c r="G667" s="12"/>
    </row>
    <row r="668" spans="6:7" ht="15.75" customHeight="1">
      <c r="F668" s="4"/>
      <c r="G668" s="12"/>
    </row>
    <row r="669" spans="6:7" ht="15.75" customHeight="1">
      <c r="F669" s="4"/>
      <c r="G669" s="12"/>
    </row>
    <row r="670" spans="6:7" ht="15.75" customHeight="1">
      <c r="F670" s="4"/>
      <c r="G670" s="12"/>
    </row>
    <row r="671" spans="6:7" ht="15.75" customHeight="1">
      <c r="F671" s="4"/>
      <c r="G671" s="12"/>
    </row>
    <row r="672" spans="6:7" ht="15.75" customHeight="1">
      <c r="F672" s="4"/>
      <c r="G672" s="12"/>
    </row>
    <row r="673" spans="6:7" ht="15.75" customHeight="1">
      <c r="F673" s="4"/>
      <c r="G673" s="12"/>
    </row>
    <row r="674" spans="6:7" ht="15.75" customHeight="1">
      <c r="F674" s="4"/>
      <c r="G674" s="12"/>
    </row>
    <row r="675" spans="6:7" ht="15.75" customHeight="1">
      <c r="F675" s="4"/>
      <c r="G675" s="12"/>
    </row>
    <row r="676" spans="6:7" ht="15.75" customHeight="1">
      <c r="F676" s="4"/>
      <c r="G676" s="12"/>
    </row>
    <row r="677" spans="6:7" ht="15.75" customHeight="1">
      <c r="F677" s="4"/>
      <c r="G677" s="12"/>
    </row>
    <row r="678" spans="6:7" ht="15.75" customHeight="1">
      <c r="F678" s="4"/>
      <c r="G678" s="12"/>
    </row>
    <row r="679" spans="6:7" ht="15.75" customHeight="1">
      <c r="F679" s="4"/>
      <c r="G679" s="12"/>
    </row>
    <row r="680" spans="6:7" ht="15.75" customHeight="1">
      <c r="F680" s="4"/>
      <c r="G680" s="12"/>
    </row>
    <row r="681" spans="6:7" ht="15.75" customHeight="1">
      <c r="F681" s="4"/>
      <c r="G681" s="12"/>
    </row>
    <row r="682" spans="6:7" ht="15.75" customHeight="1">
      <c r="F682" s="4"/>
      <c r="G682" s="12"/>
    </row>
    <row r="683" spans="6:7" ht="15.75" customHeight="1">
      <c r="F683" s="4"/>
      <c r="G683" s="12"/>
    </row>
    <row r="684" spans="6:7" ht="15.75" customHeight="1">
      <c r="F684" s="4"/>
      <c r="G684" s="12"/>
    </row>
    <row r="685" spans="6:7" ht="15.75" customHeight="1">
      <c r="F685" s="4"/>
      <c r="G685" s="12"/>
    </row>
    <row r="686" spans="6:7" ht="15.75" customHeight="1">
      <c r="F686" s="4"/>
      <c r="G686" s="12"/>
    </row>
    <row r="687" spans="6:7" ht="15.75" customHeight="1">
      <c r="F687" s="4"/>
      <c r="G687" s="12"/>
    </row>
    <row r="688" spans="6:7" ht="15.75" customHeight="1">
      <c r="F688" s="4"/>
      <c r="G688" s="12"/>
    </row>
    <row r="689" spans="6:7" ht="15.75" customHeight="1">
      <c r="F689" s="4"/>
      <c r="G689" s="12"/>
    </row>
    <row r="690" spans="6:7" ht="15.75" customHeight="1">
      <c r="F690" s="4"/>
      <c r="G690" s="12"/>
    </row>
    <row r="691" spans="6:7" ht="15.75" customHeight="1">
      <c r="F691" s="4"/>
      <c r="G691" s="12"/>
    </row>
    <row r="692" spans="6:7" ht="15.75" customHeight="1">
      <c r="F692" s="4"/>
      <c r="G692" s="12"/>
    </row>
    <row r="693" spans="6:7" ht="15.75" customHeight="1">
      <c r="F693" s="4"/>
      <c r="G693" s="12"/>
    </row>
    <row r="694" spans="6:7" ht="15.75" customHeight="1">
      <c r="F694" s="4"/>
      <c r="G694" s="12"/>
    </row>
    <row r="695" spans="6:7" ht="15.75" customHeight="1">
      <c r="F695" s="4"/>
      <c r="G695" s="12"/>
    </row>
    <row r="696" spans="6:7" ht="15.75" customHeight="1">
      <c r="F696" s="4"/>
      <c r="G696" s="12"/>
    </row>
    <row r="697" spans="6:7" ht="15.75" customHeight="1">
      <c r="F697" s="4"/>
      <c r="G697" s="12"/>
    </row>
    <row r="698" spans="6:7" ht="15.75" customHeight="1">
      <c r="F698" s="4"/>
      <c r="G698" s="12"/>
    </row>
    <row r="699" spans="6:7" ht="15.75" customHeight="1">
      <c r="F699" s="4"/>
      <c r="G699" s="12"/>
    </row>
    <row r="700" spans="6:7" ht="15.75" customHeight="1">
      <c r="F700" s="4"/>
      <c r="G700" s="12"/>
    </row>
    <row r="701" spans="6:7" ht="15.75" customHeight="1">
      <c r="F701" s="4"/>
      <c r="G701" s="12"/>
    </row>
    <row r="702" spans="6:7" ht="15.75" customHeight="1">
      <c r="F702" s="4"/>
      <c r="G702" s="12"/>
    </row>
    <row r="703" spans="6:7" ht="15.75" customHeight="1">
      <c r="F703" s="4"/>
      <c r="G703" s="12"/>
    </row>
    <row r="704" spans="6:7" ht="15.75" customHeight="1">
      <c r="F704" s="4"/>
      <c r="G704" s="12"/>
    </row>
    <row r="705" spans="6:7" ht="15.75" customHeight="1">
      <c r="F705" s="4"/>
      <c r="G705" s="12"/>
    </row>
    <row r="706" spans="6:7" ht="15.75" customHeight="1">
      <c r="F706" s="4"/>
      <c r="G706" s="12"/>
    </row>
    <row r="707" spans="6:7" ht="15.75" customHeight="1">
      <c r="F707" s="4"/>
      <c r="G707" s="12"/>
    </row>
    <row r="708" spans="6:7" ht="15.75" customHeight="1">
      <c r="F708" s="4"/>
      <c r="G708" s="12"/>
    </row>
    <row r="709" spans="6:7" ht="15.75" customHeight="1">
      <c r="F709" s="4"/>
      <c r="G709" s="12"/>
    </row>
    <row r="710" spans="6:7" ht="15.75" customHeight="1">
      <c r="F710" s="4"/>
      <c r="G710" s="12"/>
    </row>
    <row r="711" spans="6:7" ht="15.75" customHeight="1">
      <c r="F711" s="4"/>
      <c r="G711" s="12"/>
    </row>
    <row r="712" spans="6:7" ht="15.75" customHeight="1">
      <c r="F712" s="4"/>
      <c r="G712" s="12"/>
    </row>
    <row r="713" spans="6:7" ht="15.75" customHeight="1">
      <c r="F713" s="4"/>
      <c r="G713" s="12"/>
    </row>
    <row r="714" spans="6:7" ht="15.75" customHeight="1">
      <c r="F714" s="4"/>
      <c r="G714" s="12"/>
    </row>
    <row r="715" spans="6:7" ht="15.75" customHeight="1">
      <c r="F715" s="4"/>
      <c r="G715" s="12"/>
    </row>
    <row r="716" spans="6:7" ht="15.75" customHeight="1">
      <c r="F716" s="4"/>
      <c r="G716" s="12"/>
    </row>
    <row r="717" spans="6:7" ht="15.75" customHeight="1">
      <c r="F717" s="4"/>
      <c r="G717" s="12"/>
    </row>
    <row r="718" spans="6:7" ht="15.75" customHeight="1">
      <c r="F718" s="4"/>
      <c r="G718" s="12"/>
    </row>
    <row r="719" spans="6:7" ht="15.75" customHeight="1">
      <c r="F719" s="4"/>
      <c r="G719" s="12"/>
    </row>
    <row r="720" spans="6:7" ht="15.75" customHeight="1">
      <c r="F720" s="4"/>
      <c r="G720" s="12"/>
    </row>
    <row r="721" spans="6:7" ht="15.75" customHeight="1">
      <c r="F721" s="4"/>
      <c r="G721" s="12"/>
    </row>
    <row r="722" spans="6:7" ht="15.75" customHeight="1">
      <c r="F722" s="4"/>
      <c r="G722" s="12"/>
    </row>
    <row r="723" spans="6:7" ht="15.75" customHeight="1">
      <c r="F723" s="4"/>
      <c r="G723" s="12"/>
    </row>
    <row r="724" spans="6:7" ht="15.75" customHeight="1">
      <c r="F724" s="4"/>
      <c r="G724" s="12"/>
    </row>
    <row r="725" spans="6:7" ht="15.75" customHeight="1">
      <c r="F725" s="4"/>
      <c r="G725" s="12"/>
    </row>
    <row r="726" spans="6:7" ht="15.75" customHeight="1">
      <c r="F726" s="4"/>
      <c r="G726" s="12"/>
    </row>
    <row r="727" spans="6:7" ht="15.75" customHeight="1">
      <c r="F727" s="4"/>
      <c r="G727" s="12"/>
    </row>
    <row r="728" spans="6:7" ht="15.75" customHeight="1">
      <c r="F728" s="4"/>
      <c r="G728" s="12"/>
    </row>
    <row r="729" spans="6:7" ht="15.75" customHeight="1">
      <c r="F729" s="4"/>
      <c r="G729" s="12"/>
    </row>
    <row r="730" spans="6:7" ht="15.75" customHeight="1">
      <c r="F730" s="4"/>
      <c r="G730" s="12"/>
    </row>
    <row r="731" spans="6:7" ht="15.75" customHeight="1">
      <c r="F731" s="4"/>
      <c r="G731" s="12"/>
    </row>
    <row r="732" spans="6:7" ht="15.75" customHeight="1">
      <c r="F732" s="4"/>
      <c r="G732" s="12"/>
    </row>
    <row r="733" spans="6:7" ht="15.75" customHeight="1">
      <c r="F733" s="4"/>
      <c r="G733" s="12"/>
    </row>
    <row r="734" spans="6:7" ht="15.75" customHeight="1">
      <c r="F734" s="4"/>
      <c r="G734" s="12"/>
    </row>
    <row r="735" spans="6:7" ht="15.75" customHeight="1">
      <c r="F735" s="4"/>
      <c r="G735" s="12"/>
    </row>
    <row r="736" spans="6:7" ht="15.75" customHeight="1">
      <c r="F736" s="4"/>
      <c r="G736" s="12"/>
    </row>
    <row r="737" spans="6:7" ht="15.75" customHeight="1">
      <c r="F737" s="4"/>
      <c r="G737" s="12"/>
    </row>
    <row r="738" spans="6:7" ht="15.75" customHeight="1">
      <c r="F738" s="4"/>
      <c r="G738" s="12"/>
    </row>
    <row r="739" spans="6:7" ht="15.75" customHeight="1">
      <c r="F739" s="4"/>
      <c r="G739" s="12"/>
    </row>
    <row r="740" spans="6:7" ht="15.75" customHeight="1">
      <c r="F740" s="4"/>
      <c r="G740" s="12"/>
    </row>
    <row r="741" spans="6:7" ht="15.75" customHeight="1">
      <c r="F741" s="4"/>
      <c r="G741" s="12"/>
    </row>
    <row r="742" spans="6:7" ht="15.75" customHeight="1">
      <c r="F742" s="4"/>
      <c r="G742" s="12"/>
    </row>
    <row r="743" spans="6:7" ht="15.75" customHeight="1">
      <c r="F743" s="4"/>
      <c r="G743" s="12"/>
    </row>
    <row r="744" spans="6:7" ht="15.75" customHeight="1">
      <c r="F744" s="4"/>
      <c r="G744" s="12"/>
    </row>
    <row r="745" spans="6:7" ht="15.75" customHeight="1">
      <c r="F745" s="4"/>
      <c r="G745" s="12"/>
    </row>
    <row r="746" spans="6:7" ht="15.75" customHeight="1">
      <c r="F746" s="4"/>
      <c r="G746" s="12"/>
    </row>
    <row r="747" spans="6:7" ht="15.75" customHeight="1">
      <c r="F747" s="4"/>
      <c r="G747" s="12"/>
    </row>
    <row r="748" spans="6:7" ht="15.75" customHeight="1">
      <c r="F748" s="4"/>
      <c r="G748" s="12"/>
    </row>
    <row r="749" spans="6:7" ht="15.75" customHeight="1">
      <c r="F749" s="4"/>
      <c r="G749" s="12"/>
    </row>
    <row r="750" spans="6:7" ht="15.75" customHeight="1">
      <c r="F750" s="4"/>
      <c r="G750" s="12"/>
    </row>
    <row r="751" spans="6:7" ht="15.75" customHeight="1">
      <c r="F751" s="4"/>
      <c r="G751" s="12"/>
    </row>
    <row r="752" spans="6:7" ht="15.75" customHeight="1">
      <c r="F752" s="4"/>
      <c r="G752" s="12"/>
    </row>
    <row r="753" spans="6:7" ht="15.75" customHeight="1">
      <c r="F753" s="4"/>
      <c r="G753" s="12"/>
    </row>
    <row r="754" spans="6:7" ht="15.75" customHeight="1">
      <c r="F754" s="4"/>
      <c r="G754" s="12"/>
    </row>
    <row r="755" spans="6:7" ht="15.75" customHeight="1">
      <c r="F755" s="4"/>
      <c r="G755" s="12"/>
    </row>
    <row r="756" spans="6:7" ht="15.75" customHeight="1">
      <c r="F756" s="4"/>
      <c r="G756" s="12"/>
    </row>
    <row r="757" spans="6:7" ht="15.75" customHeight="1">
      <c r="F757" s="4"/>
      <c r="G757" s="12"/>
    </row>
    <row r="758" spans="6:7" ht="15.75" customHeight="1">
      <c r="F758" s="4"/>
      <c r="G758" s="12"/>
    </row>
    <row r="759" spans="6:7" ht="15.75" customHeight="1">
      <c r="F759" s="4"/>
      <c r="G759" s="12"/>
    </row>
    <row r="760" spans="6:7" ht="15.75" customHeight="1">
      <c r="F760" s="4"/>
      <c r="G760" s="12"/>
    </row>
    <row r="761" spans="6:7" ht="15.75" customHeight="1">
      <c r="F761" s="4"/>
      <c r="G761" s="12"/>
    </row>
    <row r="762" spans="6:7" ht="15.75" customHeight="1">
      <c r="F762" s="4"/>
      <c r="G762" s="12"/>
    </row>
    <row r="763" spans="6:7" ht="15.75" customHeight="1">
      <c r="F763" s="4"/>
      <c r="G763" s="12"/>
    </row>
    <row r="764" spans="6:7" ht="15.75" customHeight="1">
      <c r="F764" s="4"/>
      <c r="G764" s="12"/>
    </row>
    <row r="765" spans="6:7" ht="15.75" customHeight="1">
      <c r="F765" s="4"/>
      <c r="G765" s="12"/>
    </row>
    <row r="766" spans="6:7" ht="15.75" customHeight="1">
      <c r="F766" s="4"/>
      <c r="G766" s="12"/>
    </row>
    <row r="767" spans="6:7" ht="15.75" customHeight="1">
      <c r="F767" s="4"/>
      <c r="G767" s="12"/>
    </row>
    <row r="768" spans="6:7" ht="15.75" customHeight="1">
      <c r="F768" s="4"/>
      <c r="G768" s="12"/>
    </row>
    <row r="769" spans="6:7" ht="15.75" customHeight="1">
      <c r="F769" s="4"/>
      <c r="G769" s="12"/>
    </row>
    <row r="770" spans="6:7" ht="15.75" customHeight="1">
      <c r="F770" s="4"/>
      <c r="G770" s="12"/>
    </row>
    <row r="771" spans="6:7" ht="15.75" customHeight="1">
      <c r="F771" s="4"/>
      <c r="G771" s="12"/>
    </row>
    <row r="772" spans="6:7" ht="15.75" customHeight="1">
      <c r="F772" s="4"/>
      <c r="G772" s="12"/>
    </row>
    <row r="773" spans="6:7" ht="15.75" customHeight="1">
      <c r="F773" s="4"/>
      <c r="G773" s="12"/>
    </row>
    <row r="774" spans="6:7" ht="15.75" customHeight="1">
      <c r="F774" s="4"/>
      <c r="G774" s="12"/>
    </row>
    <row r="775" spans="6:7" ht="15.75" customHeight="1">
      <c r="F775" s="4"/>
      <c r="G775" s="12"/>
    </row>
    <row r="776" spans="6:7" ht="15.75" customHeight="1">
      <c r="F776" s="4"/>
      <c r="G776" s="12"/>
    </row>
    <row r="777" spans="6:7" ht="15.75" customHeight="1">
      <c r="F777" s="4"/>
      <c r="G777" s="12"/>
    </row>
    <row r="778" spans="6:7" ht="15.75" customHeight="1">
      <c r="F778" s="4"/>
      <c r="G778" s="12"/>
    </row>
    <row r="779" spans="6:7" ht="15.75" customHeight="1">
      <c r="F779" s="4"/>
      <c r="G779" s="12"/>
    </row>
    <row r="780" spans="6:7" ht="15.75" customHeight="1">
      <c r="F780" s="4"/>
      <c r="G780" s="12"/>
    </row>
    <row r="781" spans="6:7" ht="15.75" customHeight="1">
      <c r="F781" s="4"/>
      <c r="G781" s="12"/>
    </row>
    <row r="782" spans="6:7" ht="15.75" customHeight="1">
      <c r="F782" s="4"/>
      <c r="G782" s="12"/>
    </row>
    <row r="783" spans="6:7" ht="15.75" customHeight="1">
      <c r="F783" s="4"/>
      <c r="G783" s="12"/>
    </row>
    <row r="784" spans="6:7" ht="15.75" customHeight="1">
      <c r="F784" s="4"/>
      <c r="G784" s="12"/>
    </row>
    <row r="785" spans="6:7" ht="15.75" customHeight="1">
      <c r="F785" s="4"/>
      <c r="G785" s="12"/>
    </row>
    <row r="786" spans="6:7" ht="15.75" customHeight="1">
      <c r="F786" s="4"/>
      <c r="G786" s="12"/>
    </row>
    <row r="787" spans="6:7" ht="15.75" customHeight="1">
      <c r="F787" s="4"/>
      <c r="G787" s="12"/>
    </row>
    <row r="788" spans="6:7" ht="15.75" customHeight="1">
      <c r="F788" s="4"/>
      <c r="G788" s="12"/>
    </row>
    <row r="789" spans="6:7" ht="15.75" customHeight="1">
      <c r="F789" s="4"/>
      <c r="G789" s="12"/>
    </row>
    <row r="790" spans="6:7" ht="15.75" customHeight="1">
      <c r="F790" s="4"/>
      <c r="G790" s="12"/>
    </row>
    <row r="791" spans="6:7" ht="15.75" customHeight="1">
      <c r="F791" s="4"/>
      <c r="G791" s="12"/>
    </row>
    <row r="792" spans="6:7" ht="15.75" customHeight="1">
      <c r="F792" s="4"/>
      <c r="G792" s="12"/>
    </row>
    <row r="793" spans="6:7" ht="15.75" customHeight="1">
      <c r="F793" s="4"/>
      <c r="G793" s="12"/>
    </row>
    <row r="794" spans="6:7" ht="15.75" customHeight="1">
      <c r="F794" s="4"/>
      <c r="G794" s="12"/>
    </row>
    <row r="795" spans="6:7" ht="15.75" customHeight="1">
      <c r="F795" s="4"/>
      <c r="G795" s="12"/>
    </row>
    <row r="796" spans="6:7" ht="15.75" customHeight="1">
      <c r="F796" s="4"/>
      <c r="G796" s="12"/>
    </row>
    <row r="797" spans="6:7" ht="15.75" customHeight="1">
      <c r="F797" s="4"/>
      <c r="G797" s="12"/>
    </row>
    <row r="798" spans="6:7" ht="15.75" customHeight="1">
      <c r="F798" s="4"/>
      <c r="G798" s="12"/>
    </row>
    <row r="799" spans="6:7" ht="15.75" customHeight="1">
      <c r="F799" s="4"/>
      <c r="G799" s="12"/>
    </row>
    <row r="800" spans="6:7" ht="15.75" customHeight="1">
      <c r="F800" s="4"/>
      <c r="G800" s="12"/>
    </row>
    <row r="801" spans="6:7" ht="15.75" customHeight="1">
      <c r="F801" s="4"/>
      <c r="G801" s="12"/>
    </row>
    <row r="802" spans="6:7" ht="15.75" customHeight="1">
      <c r="F802" s="4"/>
      <c r="G802" s="12"/>
    </row>
    <row r="803" spans="6:7" ht="15.75" customHeight="1">
      <c r="F803" s="4"/>
      <c r="G803" s="12"/>
    </row>
    <row r="804" spans="6:7" ht="15.75" customHeight="1">
      <c r="F804" s="4"/>
      <c r="G804" s="12"/>
    </row>
    <row r="805" spans="6:7" ht="15.75" customHeight="1">
      <c r="F805" s="4"/>
      <c r="G805" s="12"/>
    </row>
    <row r="806" spans="6:7" ht="15.75" customHeight="1">
      <c r="F806" s="4"/>
      <c r="G806" s="12"/>
    </row>
    <row r="807" spans="6:7" ht="15.75" customHeight="1">
      <c r="F807" s="4"/>
      <c r="G807" s="12"/>
    </row>
    <row r="808" spans="6:7" ht="15.75" customHeight="1">
      <c r="F808" s="4"/>
      <c r="G808" s="12"/>
    </row>
    <row r="809" spans="6:7" ht="15.75" customHeight="1">
      <c r="F809" s="4"/>
      <c r="G809" s="12"/>
    </row>
    <row r="810" spans="6:7" ht="15.75" customHeight="1">
      <c r="F810" s="4"/>
      <c r="G810" s="12"/>
    </row>
    <row r="811" spans="6:7" ht="15.75" customHeight="1">
      <c r="F811" s="4"/>
      <c r="G811" s="12"/>
    </row>
    <row r="812" spans="6:7" ht="15.75" customHeight="1">
      <c r="F812" s="4"/>
      <c r="G812" s="12"/>
    </row>
    <row r="813" spans="6:7" ht="15.75" customHeight="1">
      <c r="F813" s="4"/>
      <c r="G813" s="12"/>
    </row>
    <row r="814" spans="6:7" ht="15.75" customHeight="1">
      <c r="F814" s="4"/>
      <c r="G814" s="12"/>
    </row>
    <row r="815" spans="6:7" ht="15.75" customHeight="1">
      <c r="F815" s="4"/>
      <c r="G815" s="12"/>
    </row>
    <row r="816" spans="6:7" ht="15.75" customHeight="1">
      <c r="F816" s="4"/>
      <c r="G816" s="12"/>
    </row>
    <row r="817" spans="6:7" ht="15.75" customHeight="1">
      <c r="F817" s="4"/>
      <c r="G817" s="12"/>
    </row>
    <row r="818" spans="6:7" ht="15.75" customHeight="1">
      <c r="F818" s="4"/>
      <c r="G818" s="12"/>
    </row>
    <row r="819" spans="6:7" ht="15.75" customHeight="1">
      <c r="F819" s="4"/>
      <c r="G819" s="12"/>
    </row>
    <row r="820" spans="6:7" ht="15.75" customHeight="1">
      <c r="F820" s="4"/>
      <c r="G820" s="12"/>
    </row>
    <row r="821" spans="6:7" ht="15.75" customHeight="1">
      <c r="F821" s="4"/>
      <c r="G821" s="12"/>
    </row>
    <row r="822" spans="6:7" ht="15.75" customHeight="1">
      <c r="F822" s="4"/>
      <c r="G822" s="12"/>
    </row>
    <row r="823" spans="6:7" ht="15.75" customHeight="1">
      <c r="F823" s="4"/>
      <c r="G823" s="12"/>
    </row>
    <row r="824" spans="6:7" ht="15.75" customHeight="1">
      <c r="F824" s="4"/>
      <c r="G824" s="12"/>
    </row>
    <row r="825" spans="6:7" ht="15.75" customHeight="1">
      <c r="F825" s="4"/>
      <c r="G825" s="12"/>
    </row>
    <row r="826" spans="6:7" ht="15.75" customHeight="1">
      <c r="F826" s="4"/>
      <c r="G826" s="12"/>
    </row>
    <row r="827" spans="6:7" ht="15.75" customHeight="1">
      <c r="F827" s="4"/>
      <c r="G827" s="12"/>
    </row>
    <row r="828" spans="6:7" ht="15.75" customHeight="1">
      <c r="F828" s="4"/>
      <c r="G828" s="12"/>
    </row>
    <row r="829" spans="6:7" ht="15.75" customHeight="1">
      <c r="F829" s="4"/>
      <c r="G829" s="12"/>
    </row>
    <row r="830" spans="6:7" ht="15.75" customHeight="1">
      <c r="F830" s="4"/>
      <c r="G830" s="12"/>
    </row>
    <row r="831" spans="6:7" ht="15.75" customHeight="1">
      <c r="F831" s="4"/>
      <c r="G831" s="12"/>
    </row>
    <row r="832" spans="6:7" ht="15.75" customHeight="1">
      <c r="F832" s="4"/>
      <c r="G832" s="12"/>
    </row>
    <row r="833" spans="6:7" ht="15.75" customHeight="1">
      <c r="F833" s="4"/>
      <c r="G833" s="12"/>
    </row>
    <row r="834" spans="6:7" ht="15.75" customHeight="1">
      <c r="F834" s="4"/>
      <c r="G834" s="12"/>
    </row>
    <row r="835" spans="6:7" ht="15.75" customHeight="1">
      <c r="F835" s="4"/>
      <c r="G835" s="12"/>
    </row>
    <row r="836" spans="6:7" ht="15.75" customHeight="1">
      <c r="F836" s="4"/>
      <c r="G836" s="12"/>
    </row>
    <row r="837" spans="6:7" ht="15.75" customHeight="1">
      <c r="F837" s="4"/>
      <c r="G837" s="12"/>
    </row>
    <row r="838" spans="6:7" ht="15.75" customHeight="1">
      <c r="F838" s="4"/>
      <c r="G838" s="12"/>
    </row>
    <row r="839" spans="6:7" ht="15.75" customHeight="1">
      <c r="F839" s="4"/>
      <c r="G839" s="12"/>
    </row>
    <row r="840" spans="6:7" ht="15.75" customHeight="1">
      <c r="F840" s="4"/>
      <c r="G840" s="12"/>
    </row>
    <row r="841" spans="6:7" ht="15.75" customHeight="1">
      <c r="F841" s="4"/>
      <c r="G841" s="12"/>
    </row>
    <row r="842" spans="6:7" ht="15.75" customHeight="1">
      <c r="F842" s="4"/>
      <c r="G842" s="12"/>
    </row>
    <row r="843" spans="6:7" ht="15.75" customHeight="1">
      <c r="F843" s="4"/>
      <c r="G843" s="12"/>
    </row>
    <row r="844" spans="6:7" ht="15.75" customHeight="1">
      <c r="F844" s="4"/>
      <c r="G844" s="12"/>
    </row>
    <row r="845" spans="6:7" ht="15.75" customHeight="1">
      <c r="F845" s="4"/>
      <c r="G845" s="12"/>
    </row>
    <row r="846" spans="6:7" ht="15.75" customHeight="1">
      <c r="F846" s="4"/>
      <c r="G846" s="12"/>
    </row>
    <row r="847" spans="6:7" ht="15.75" customHeight="1">
      <c r="F847" s="4"/>
      <c r="G847" s="12"/>
    </row>
    <row r="848" spans="6:7" ht="15.75" customHeight="1">
      <c r="F848" s="4"/>
      <c r="G848" s="12"/>
    </row>
    <row r="849" spans="6:7" ht="15.75" customHeight="1">
      <c r="F849" s="4"/>
      <c r="G849" s="12"/>
    </row>
    <row r="850" spans="6:7" ht="15.75" customHeight="1">
      <c r="F850" s="4"/>
      <c r="G850" s="12"/>
    </row>
    <row r="851" spans="6:7" ht="15.75" customHeight="1">
      <c r="F851" s="4"/>
      <c r="G851" s="12"/>
    </row>
    <row r="852" spans="6:7" ht="15.75" customHeight="1">
      <c r="F852" s="4"/>
      <c r="G852" s="12"/>
    </row>
    <row r="853" spans="6:7" ht="15.75" customHeight="1">
      <c r="F853" s="4"/>
      <c r="G853" s="12"/>
    </row>
    <row r="854" spans="6:7" ht="15.75" customHeight="1">
      <c r="F854" s="4"/>
      <c r="G854" s="12"/>
    </row>
    <row r="855" spans="6:7" ht="15.75" customHeight="1">
      <c r="F855" s="4"/>
      <c r="G855" s="12"/>
    </row>
    <row r="856" spans="6:7" ht="15.75" customHeight="1">
      <c r="F856" s="4"/>
      <c r="G856" s="12"/>
    </row>
    <row r="857" spans="6:7" ht="15.75" customHeight="1">
      <c r="F857" s="4"/>
      <c r="G857" s="12"/>
    </row>
    <row r="858" spans="6:7" ht="15.75" customHeight="1">
      <c r="F858" s="4"/>
      <c r="G858" s="12"/>
    </row>
    <row r="859" spans="6:7" ht="15.75" customHeight="1">
      <c r="F859" s="4"/>
      <c r="G859" s="12"/>
    </row>
    <row r="860" spans="6:7" ht="15.75" customHeight="1">
      <c r="F860" s="4"/>
      <c r="G860" s="12"/>
    </row>
    <row r="861" spans="6:7" ht="15.75" customHeight="1">
      <c r="F861" s="4"/>
      <c r="G861" s="12"/>
    </row>
    <row r="862" spans="6:7" ht="15.75" customHeight="1">
      <c r="F862" s="4"/>
      <c r="G862" s="12"/>
    </row>
    <row r="863" spans="6:7" ht="15.75" customHeight="1">
      <c r="F863" s="4"/>
      <c r="G863" s="12"/>
    </row>
    <row r="864" spans="6:7" ht="15.75" customHeight="1">
      <c r="F864" s="4"/>
      <c r="G864" s="12"/>
    </row>
    <row r="865" spans="6:7" ht="15.75" customHeight="1">
      <c r="F865" s="4"/>
      <c r="G865" s="12"/>
    </row>
    <row r="866" spans="6:7" ht="15.75" customHeight="1">
      <c r="F866" s="4"/>
      <c r="G866" s="12"/>
    </row>
    <row r="867" spans="6:7" ht="15.75" customHeight="1">
      <c r="F867" s="4"/>
      <c r="G867" s="12"/>
    </row>
    <row r="868" spans="6:7" ht="15.75" customHeight="1">
      <c r="F868" s="4"/>
      <c r="G868" s="12"/>
    </row>
    <row r="869" spans="6:7" ht="15.75" customHeight="1">
      <c r="F869" s="4"/>
      <c r="G869" s="12"/>
    </row>
    <row r="870" spans="6:7" ht="15.75" customHeight="1">
      <c r="F870" s="4"/>
      <c r="G870" s="12"/>
    </row>
    <row r="871" spans="6:7" ht="15.75" customHeight="1">
      <c r="F871" s="4"/>
      <c r="G871" s="12"/>
    </row>
    <row r="872" spans="6:7" ht="15.75" customHeight="1">
      <c r="F872" s="4"/>
      <c r="G872" s="12"/>
    </row>
    <row r="873" spans="6:7" ht="15.75" customHeight="1">
      <c r="F873" s="4"/>
      <c r="G873" s="12"/>
    </row>
    <row r="874" spans="6:7" ht="15.75" customHeight="1">
      <c r="F874" s="4"/>
      <c r="G874" s="12"/>
    </row>
    <row r="875" spans="6:7" ht="15.75" customHeight="1">
      <c r="F875" s="4"/>
      <c r="G875" s="12"/>
    </row>
    <row r="876" spans="6:7" ht="15.75" customHeight="1">
      <c r="F876" s="4"/>
      <c r="G876" s="12"/>
    </row>
    <row r="877" spans="6:7" ht="15.75" customHeight="1">
      <c r="F877" s="4"/>
      <c r="G877" s="12"/>
    </row>
    <row r="878" spans="6:7" ht="15.75" customHeight="1">
      <c r="F878" s="4"/>
      <c r="G878" s="12"/>
    </row>
    <row r="879" spans="6:7" ht="15.75" customHeight="1">
      <c r="F879" s="4"/>
      <c r="G879" s="12"/>
    </row>
    <row r="880" spans="6:7" ht="15.75" customHeight="1">
      <c r="F880" s="4"/>
      <c r="G880" s="12"/>
    </row>
    <row r="881" spans="6:7" ht="15.75" customHeight="1">
      <c r="F881" s="4"/>
      <c r="G881" s="12"/>
    </row>
    <row r="882" spans="6:7" ht="15.75" customHeight="1">
      <c r="F882" s="4"/>
      <c r="G882" s="12"/>
    </row>
    <row r="883" spans="6:7" ht="15.75" customHeight="1">
      <c r="F883" s="4"/>
      <c r="G883" s="12"/>
    </row>
    <row r="884" spans="6:7" ht="15.75" customHeight="1">
      <c r="F884" s="4"/>
      <c r="G884" s="12"/>
    </row>
    <row r="885" spans="6:7" ht="15.75" customHeight="1">
      <c r="F885" s="4"/>
      <c r="G885" s="12"/>
    </row>
    <row r="886" spans="6:7" ht="15.75" customHeight="1">
      <c r="F886" s="4"/>
      <c r="G886" s="12"/>
    </row>
    <row r="887" spans="6:7" ht="15.75" customHeight="1">
      <c r="F887" s="4"/>
      <c r="G887" s="12"/>
    </row>
    <row r="888" spans="6:7" ht="15.75" customHeight="1">
      <c r="F888" s="4"/>
      <c r="G888" s="12"/>
    </row>
    <row r="889" spans="6:7" ht="15.75" customHeight="1">
      <c r="F889" s="4"/>
      <c r="G889" s="12"/>
    </row>
    <row r="890" spans="6:7" ht="15.75" customHeight="1">
      <c r="F890" s="4"/>
      <c r="G890" s="12"/>
    </row>
    <row r="891" spans="6:7" ht="15.75" customHeight="1">
      <c r="F891" s="4"/>
      <c r="G891" s="12"/>
    </row>
    <row r="892" spans="6:7" ht="15.75" customHeight="1">
      <c r="F892" s="4"/>
      <c r="G892" s="12"/>
    </row>
    <row r="893" spans="6:7" ht="15.75" customHeight="1">
      <c r="F893" s="4"/>
      <c r="G893" s="12"/>
    </row>
    <row r="894" spans="6:7" ht="15.75" customHeight="1">
      <c r="F894" s="4"/>
      <c r="G894" s="12"/>
    </row>
    <row r="895" spans="6:7" ht="15.75" customHeight="1">
      <c r="F895" s="4"/>
      <c r="G895" s="12"/>
    </row>
    <row r="896" spans="6:7" ht="15.75" customHeight="1">
      <c r="F896" s="4"/>
      <c r="G896" s="12"/>
    </row>
    <row r="897" spans="6:7" ht="15.75" customHeight="1">
      <c r="F897" s="4"/>
      <c r="G897" s="12"/>
    </row>
    <row r="898" spans="6:7" ht="15.75" customHeight="1">
      <c r="F898" s="4"/>
      <c r="G898" s="12"/>
    </row>
    <row r="899" spans="6:7" ht="15.75" customHeight="1">
      <c r="F899" s="4"/>
      <c r="G899" s="12"/>
    </row>
    <row r="900" spans="6:7" ht="15.75" customHeight="1">
      <c r="F900" s="4"/>
      <c r="G900" s="12"/>
    </row>
    <row r="901" spans="6:7" ht="15.75" customHeight="1">
      <c r="F901" s="4"/>
      <c r="G901" s="12"/>
    </row>
    <row r="902" spans="6:7" ht="15.75" customHeight="1">
      <c r="F902" s="4"/>
      <c r="G902" s="12"/>
    </row>
    <row r="903" spans="6:7" ht="15.75" customHeight="1">
      <c r="F903" s="4"/>
      <c r="G903" s="12"/>
    </row>
    <row r="904" spans="6:7" ht="15.75" customHeight="1">
      <c r="F904" s="4"/>
      <c r="G904" s="12"/>
    </row>
    <row r="905" spans="6:7" ht="15.75" customHeight="1">
      <c r="F905" s="4"/>
      <c r="G905" s="12"/>
    </row>
    <row r="906" spans="6:7" ht="15.75" customHeight="1">
      <c r="F906" s="4"/>
      <c r="G906" s="12"/>
    </row>
    <row r="907" spans="6:7" ht="15.75" customHeight="1">
      <c r="F907" s="4"/>
      <c r="G907" s="12"/>
    </row>
    <row r="908" spans="6:7" ht="15.75" customHeight="1">
      <c r="F908" s="4"/>
      <c r="G908" s="12"/>
    </row>
    <row r="909" spans="6:7" ht="15.75" customHeight="1">
      <c r="F909" s="4"/>
      <c r="G909" s="12"/>
    </row>
    <row r="910" spans="6:7" ht="15.75" customHeight="1">
      <c r="F910" s="4"/>
      <c r="G910" s="12"/>
    </row>
    <row r="911" spans="6:7" ht="15.75" customHeight="1">
      <c r="F911" s="4"/>
      <c r="G911" s="12"/>
    </row>
    <row r="912" spans="6:7" ht="15.75" customHeight="1">
      <c r="F912" s="4"/>
      <c r="G912" s="12"/>
    </row>
    <row r="913" spans="6:7" ht="15.75" customHeight="1">
      <c r="F913" s="4"/>
      <c r="G913" s="12"/>
    </row>
    <row r="914" spans="6:7" ht="15.75" customHeight="1">
      <c r="F914" s="4"/>
      <c r="G914" s="12"/>
    </row>
    <row r="915" spans="6:7" ht="15.75" customHeight="1">
      <c r="F915" s="4"/>
      <c r="G915" s="12"/>
    </row>
    <row r="916" spans="6:7" ht="15.75" customHeight="1">
      <c r="F916" s="4"/>
      <c r="G916" s="12"/>
    </row>
    <row r="917" spans="6:7" ht="15.75" customHeight="1">
      <c r="F917" s="4"/>
      <c r="G917" s="12"/>
    </row>
    <row r="918" spans="6:7" ht="15.75" customHeight="1">
      <c r="F918" s="4"/>
      <c r="G918" s="12"/>
    </row>
    <row r="919" spans="6:7" ht="15.75" customHeight="1">
      <c r="F919" s="4"/>
      <c r="G919" s="12"/>
    </row>
    <row r="920" spans="6:7" ht="15.75" customHeight="1">
      <c r="F920" s="4"/>
      <c r="G920" s="12"/>
    </row>
    <row r="921" spans="6:7" ht="15.75" customHeight="1">
      <c r="F921" s="4"/>
      <c r="G921" s="12"/>
    </row>
    <row r="922" spans="6:7" ht="15.75" customHeight="1">
      <c r="F922" s="4"/>
      <c r="G922" s="12"/>
    </row>
    <row r="923" spans="6:7" ht="15.75" customHeight="1">
      <c r="F923" s="4"/>
      <c r="G923" s="12"/>
    </row>
    <row r="924" spans="6:7" ht="15.75" customHeight="1">
      <c r="F924" s="4"/>
      <c r="G924" s="12"/>
    </row>
    <row r="925" spans="6:7" ht="15.75" customHeight="1">
      <c r="F925" s="4"/>
      <c r="G925" s="12"/>
    </row>
    <row r="926" spans="6:7" ht="15.75" customHeight="1">
      <c r="F926" s="4"/>
      <c r="G926" s="12"/>
    </row>
    <row r="927" spans="6:7" ht="15.75" customHeight="1">
      <c r="F927" s="4"/>
      <c r="G927" s="12"/>
    </row>
    <row r="928" spans="6:7" ht="15.75" customHeight="1">
      <c r="F928" s="4"/>
      <c r="G928" s="12"/>
    </row>
    <row r="929" spans="6:7" ht="15.75" customHeight="1">
      <c r="F929" s="4"/>
      <c r="G929" s="12"/>
    </row>
    <row r="930" spans="6:7" ht="15.75" customHeight="1">
      <c r="F930" s="4"/>
      <c r="G930" s="12"/>
    </row>
    <row r="931" spans="6:7" ht="15.75" customHeight="1">
      <c r="F931" s="4"/>
      <c r="G931" s="12"/>
    </row>
    <row r="932" spans="6:7" ht="15.75" customHeight="1">
      <c r="F932" s="4"/>
      <c r="G932" s="12"/>
    </row>
    <row r="933" spans="6:7" ht="15.75" customHeight="1">
      <c r="F933" s="4"/>
      <c r="G933" s="12"/>
    </row>
    <row r="934" spans="6:7" ht="15.75" customHeight="1">
      <c r="F934" s="4"/>
      <c r="G934" s="12"/>
    </row>
    <row r="935" spans="6:7" ht="15.75" customHeight="1">
      <c r="F935" s="4"/>
      <c r="G935" s="12"/>
    </row>
    <row r="936" spans="6:7" ht="15.75" customHeight="1">
      <c r="F936" s="4"/>
      <c r="G936" s="12"/>
    </row>
    <row r="937" spans="6:7" ht="15.75" customHeight="1">
      <c r="F937" s="4"/>
      <c r="G937" s="12"/>
    </row>
    <row r="938" spans="6:7" ht="15.75" customHeight="1">
      <c r="F938" s="4"/>
      <c r="G938" s="12"/>
    </row>
    <row r="939" spans="6:7" ht="15.75" customHeight="1">
      <c r="F939" s="4"/>
      <c r="G939" s="12"/>
    </row>
    <row r="940" spans="6:7" ht="15.75" customHeight="1">
      <c r="F940" s="4"/>
      <c r="G940" s="12"/>
    </row>
    <row r="941" spans="6:7" ht="15.75" customHeight="1">
      <c r="F941" s="4"/>
      <c r="G941" s="12"/>
    </row>
    <row r="942" spans="6:7" ht="15.75" customHeight="1">
      <c r="F942" s="4"/>
      <c r="G942" s="12"/>
    </row>
    <row r="943" spans="6:7" ht="15.75" customHeight="1">
      <c r="F943" s="4"/>
      <c r="G943" s="12"/>
    </row>
    <row r="944" spans="6:7" ht="15.75" customHeight="1">
      <c r="F944" s="4"/>
      <c r="G944" s="12"/>
    </row>
    <row r="945" spans="6:7" ht="15.75" customHeight="1">
      <c r="F945" s="4"/>
      <c r="G945" s="12"/>
    </row>
    <row r="946" spans="6:7" ht="15.75" customHeight="1">
      <c r="F946" s="4"/>
      <c r="G946" s="12"/>
    </row>
    <row r="947" spans="6:7" ht="15.75" customHeight="1">
      <c r="F947" s="4"/>
      <c r="G947" s="12"/>
    </row>
    <row r="948" spans="6:7" ht="15.75" customHeight="1">
      <c r="F948" s="4"/>
      <c r="G948" s="12"/>
    </row>
    <row r="949" spans="6:7" ht="15.75" customHeight="1">
      <c r="F949" s="4"/>
      <c r="G949" s="12"/>
    </row>
    <row r="950" spans="6:7" ht="15.75" customHeight="1">
      <c r="F950" s="4"/>
      <c r="G950" s="12"/>
    </row>
    <row r="951" spans="6:7" ht="15.75" customHeight="1">
      <c r="F951" s="4"/>
      <c r="G951" s="12"/>
    </row>
    <row r="952" spans="6:7" ht="15.75" customHeight="1">
      <c r="F952" s="4"/>
      <c r="G952" s="12"/>
    </row>
    <row r="953" spans="6:7" ht="15.75" customHeight="1">
      <c r="F953" s="4"/>
      <c r="G953" s="12"/>
    </row>
    <row r="954" spans="6:7" ht="15.75" customHeight="1">
      <c r="F954" s="4"/>
      <c r="G954" s="12"/>
    </row>
    <row r="955" spans="6:7" ht="15.75" customHeight="1">
      <c r="F955" s="4"/>
      <c r="G955" s="12"/>
    </row>
    <row r="956" spans="6:7" ht="15.75" customHeight="1">
      <c r="F956" s="4"/>
      <c r="G956" s="12"/>
    </row>
    <row r="957" spans="6:7" ht="15.75" customHeight="1">
      <c r="F957" s="4"/>
      <c r="G957" s="12"/>
    </row>
    <row r="958" spans="6:7" ht="15.75" customHeight="1">
      <c r="F958" s="4"/>
      <c r="G958" s="12"/>
    </row>
    <row r="959" spans="6:7" ht="15.75" customHeight="1">
      <c r="F959" s="4"/>
      <c r="G959" s="12"/>
    </row>
    <row r="960" spans="6:7" ht="15.75" customHeight="1">
      <c r="F960" s="4"/>
      <c r="G960" s="12"/>
    </row>
    <row r="961" spans="6:7" ht="15.75" customHeight="1">
      <c r="F961" s="4"/>
      <c r="G961" s="12"/>
    </row>
    <row r="962" spans="6:7" ht="15.75" customHeight="1">
      <c r="F962" s="4"/>
      <c r="G962" s="12"/>
    </row>
    <row r="963" spans="6:7" ht="15.75" customHeight="1">
      <c r="F963" s="4"/>
      <c r="G963" s="12"/>
    </row>
    <row r="964" spans="6:7" ht="15.75" customHeight="1">
      <c r="F964" s="4"/>
      <c r="G964" s="12"/>
    </row>
    <row r="965" spans="6:7" ht="15.75" customHeight="1">
      <c r="F965" s="4"/>
      <c r="G965" s="12"/>
    </row>
    <row r="966" spans="6:7" ht="15.75" customHeight="1">
      <c r="F966" s="4"/>
      <c r="G966" s="12"/>
    </row>
    <row r="967" spans="6:7" ht="15.75" customHeight="1">
      <c r="F967" s="4"/>
      <c r="G967" s="12"/>
    </row>
    <row r="968" spans="6:7" ht="15.75" customHeight="1">
      <c r="F968" s="4"/>
      <c r="G968" s="12"/>
    </row>
    <row r="969" spans="6:7" ht="15.75" customHeight="1">
      <c r="F969" s="4"/>
      <c r="G969" s="12"/>
    </row>
    <row r="970" spans="6:7" ht="15.75" customHeight="1">
      <c r="F970" s="4"/>
      <c r="G970" s="12"/>
    </row>
    <row r="971" spans="6:7" ht="15.75" customHeight="1">
      <c r="F971" s="4"/>
      <c r="G971" s="12"/>
    </row>
    <row r="972" spans="6:7" ht="15.75" customHeight="1">
      <c r="F972" s="4"/>
      <c r="G972" s="12"/>
    </row>
    <row r="973" spans="6:7" ht="15.75" customHeight="1">
      <c r="F973" s="4"/>
      <c r="G973" s="12"/>
    </row>
    <row r="974" spans="6:7" ht="15.75" customHeight="1">
      <c r="F974" s="4"/>
      <c r="G974" s="12"/>
    </row>
    <row r="975" spans="6:7" ht="15.75" customHeight="1">
      <c r="F975" s="4"/>
      <c r="G975" s="12"/>
    </row>
    <row r="976" spans="6:7" ht="15.75" customHeight="1">
      <c r="F976" s="4"/>
      <c r="G976" s="12"/>
    </row>
    <row r="977" spans="6:7" ht="15.75" customHeight="1">
      <c r="F977" s="4"/>
      <c r="G977" s="12"/>
    </row>
    <row r="978" spans="6:7" ht="15.75" customHeight="1">
      <c r="F978" s="4"/>
      <c r="G978" s="12"/>
    </row>
    <row r="979" spans="6:7" ht="15.75" customHeight="1">
      <c r="F979" s="4"/>
      <c r="G979" s="12"/>
    </row>
    <row r="980" spans="6:7" ht="15.75" customHeight="1">
      <c r="F980" s="4"/>
      <c r="G980" s="12"/>
    </row>
    <row r="981" spans="6:7" ht="15.75" customHeight="1">
      <c r="F981" s="4"/>
      <c r="G981" s="12"/>
    </row>
    <row r="982" spans="6:7" ht="15.75" customHeight="1">
      <c r="F982" s="4"/>
      <c r="G982" s="12"/>
    </row>
    <row r="983" spans="6:7" ht="15.75" customHeight="1">
      <c r="F983" s="4"/>
      <c r="G983" s="12"/>
    </row>
    <row r="984" spans="6:7" ht="15.75" customHeight="1">
      <c r="F984" s="4"/>
      <c r="G984" s="12"/>
    </row>
    <row r="985" spans="6:7" ht="15.75" customHeight="1">
      <c r="F985" s="4"/>
      <c r="G985" s="12"/>
    </row>
    <row r="986" spans="6:7" ht="15.75" customHeight="1">
      <c r="F986" s="4"/>
      <c r="G986" s="12"/>
    </row>
    <row r="987" spans="6:7" ht="15.75" customHeight="1">
      <c r="F987" s="4"/>
      <c r="G987" s="12"/>
    </row>
    <row r="988" spans="6:7" ht="15.75" customHeight="1">
      <c r="F988" s="4"/>
      <c r="G988" s="12"/>
    </row>
    <row r="989" spans="6:7" ht="15.75" customHeight="1">
      <c r="F989" s="4"/>
      <c r="G989" s="12"/>
    </row>
    <row r="990" spans="6:7" ht="15.75" customHeight="1">
      <c r="F990" s="4"/>
      <c r="G990" s="12"/>
    </row>
    <row r="991" spans="6:7" ht="15.75" customHeight="1">
      <c r="F991" s="4"/>
      <c r="G991" s="12"/>
    </row>
    <row r="992" spans="6:7" ht="15.75" customHeight="1">
      <c r="F992" s="4"/>
      <c r="G992" s="12"/>
    </row>
    <row r="993" spans="6:7" ht="15.75" customHeight="1">
      <c r="F993" s="4"/>
      <c r="G993" s="12"/>
    </row>
    <row r="994" spans="6:7" ht="15.75" customHeight="1">
      <c r="F994" s="4"/>
      <c r="G994" s="12"/>
    </row>
    <row r="995" spans="6:7" ht="15.75" customHeight="1">
      <c r="F995" s="4"/>
      <c r="G995" s="12"/>
    </row>
    <row r="996" spans="6:7" ht="15.75" customHeight="1">
      <c r="F996" s="4"/>
      <c r="G996" s="12"/>
    </row>
    <row r="997" spans="6:7" ht="15.75" customHeight="1">
      <c r="F997" s="4"/>
      <c r="G997" s="12"/>
    </row>
    <row r="998" spans="6:7" ht="15.75" customHeight="1">
      <c r="F998" s="4"/>
      <c r="G998" s="12"/>
    </row>
    <row r="999" spans="6:7" ht="15.75" customHeight="1">
      <c r="F999" s="4"/>
      <c r="G999" s="12"/>
    </row>
    <row r="1000" spans="6:7" ht="15.75" customHeight="1">
      <c r="F1000" s="4"/>
      <c r="G1000" s="12"/>
    </row>
    <row r="1001" spans="6:7" ht="15.75" customHeight="1">
      <c r="F1001" s="4"/>
      <c r="G1001" s="12"/>
    </row>
    <row r="1002" spans="6:7" ht="15.75" customHeight="1">
      <c r="F1002" s="4"/>
      <c r="G1002" s="12"/>
    </row>
    <row r="1003" spans="6:7" ht="15.75" customHeight="1">
      <c r="F1003" s="4"/>
      <c r="G1003" s="12"/>
    </row>
    <row r="1004" spans="6:7" ht="15.75" customHeight="1">
      <c r="F1004" s="4"/>
      <c r="G1004" s="12"/>
    </row>
    <row r="1005" spans="6:7" ht="15.75" customHeight="1">
      <c r="F1005" s="4"/>
      <c r="G1005" s="12"/>
    </row>
    <row r="1006" spans="6:7" ht="15.75" customHeight="1">
      <c r="F1006" s="4"/>
      <c r="G1006" s="12"/>
    </row>
    <row r="1007" spans="6:7" ht="15.75" customHeight="1">
      <c r="F1007" s="4"/>
      <c r="G1007" s="12"/>
    </row>
    <row r="1008" spans="6:7" ht="15.75" customHeight="1">
      <c r="F1008" s="4"/>
      <c r="G1008" s="12"/>
    </row>
    <row r="1009" spans="6:7" ht="15.75" customHeight="1">
      <c r="F1009" s="4"/>
      <c r="G1009" s="12"/>
    </row>
    <row r="1010" spans="6:7" ht="15.75" customHeight="1">
      <c r="F1010" s="4"/>
      <c r="G1010" s="12"/>
    </row>
  </sheetData>
  <mergeCells count="52">
    <mergeCell ref="B66:E66"/>
    <mergeCell ref="C67:E67"/>
    <mergeCell ref="C69:G69"/>
    <mergeCell ref="C70:G70"/>
    <mergeCell ref="C60:E60"/>
    <mergeCell ref="C61:E61"/>
    <mergeCell ref="C62:E62"/>
    <mergeCell ref="C63:E63"/>
    <mergeCell ref="C64:E64"/>
    <mergeCell ref="C65:E65"/>
    <mergeCell ref="C59:E59"/>
    <mergeCell ref="C48:E48"/>
    <mergeCell ref="C49:E49"/>
    <mergeCell ref="C50:E50"/>
    <mergeCell ref="C51:E51"/>
    <mergeCell ref="C52:E52"/>
    <mergeCell ref="C53:E53"/>
    <mergeCell ref="B54:E54"/>
    <mergeCell ref="B55:G55"/>
    <mergeCell ref="C56:E56"/>
    <mergeCell ref="C57:E57"/>
    <mergeCell ref="C58:E58"/>
    <mergeCell ref="C47:E47"/>
    <mergeCell ref="C36:E36"/>
    <mergeCell ref="C37:E37"/>
    <mergeCell ref="C38:E38"/>
    <mergeCell ref="C39:E39"/>
    <mergeCell ref="C40:E40"/>
    <mergeCell ref="B41:E41"/>
    <mergeCell ref="B42:G42"/>
    <mergeCell ref="C43:E43"/>
    <mergeCell ref="C44:E44"/>
    <mergeCell ref="C45:E45"/>
    <mergeCell ref="C46:E46"/>
    <mergeCell ref="C35:E35"/>
    <mergeCell ref="D7:G7"/>
    <mergeCell ref="B8:G8"/>
    <mergeCell ref="B10:G10"/>
    <mergeCell ref="B26:E26"/>
    <mergeCell ref="B28:E28"/>
    <mergeCell ref="B29:G29"/>
    <mergeCell ref="C30:E30"/>
    <mergeCell ref="C31:E31"/>
    <mergeCell ref="C32:E32"/>
    <mergeCell ref="C33:E33"/>
    <mergeCell ref="C34:E34"/>
    <mergeCell ref="D6:G6"/>
    <mergeCell ref="B2:C2"/>
    <mergeCell ref="D2:G2"/>
    <mergeCell ref="B3:G3"/>
    <mergeCell ref="D4:G4"/>
    <mergeCell ref="D5:G5"/>
  </mergeCells>
  <pageMargins left="0.25" right="0.25" top="0.75" bottom="0.75" header="0.3" footer="0.3"/>
  <pageSetup scale="5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D92C-3D2E-354E-81A8-51F46D8AA0A0}">
  <sheetPr>
    <tabColor theme="7" tint="-0.249977111117893"/>
  </sheetPr>
  <dimension ref="A1:L1006"/>
  <sheetViews>
    <sheetView showGridLines="0" zoomScaleNormal="100" workbookViewId="0"/>
  </sheetViews>
  <sheetFormatPr defaultColWidth="14.42578125" defaultRowHeight="15" customHeight="1"/>
  <cols>
    <col min="1" max="1" width="4.85546875" customWidth="1"/>
    <col min="2" max="2" width="8.85546875" customWidth="1"/>
    <col min="3" max="3" width="58.140625" style="6" customWidth="1"/>
    <col min="4" max="4" width="21.42578125" customWidth="1"/>
    <col min="5" max="5" width="17.85546875" customWidth="1"/>
    <col min="6" max="7" width="19.42578125" customWidth="1"/>
    <col min="8" max="8" width="44.140625" style="10" customWidth="1"/>
    <col min="9" max="9" width="35.85546875" customWidth="1"/>
    <col min="10" max="10" width="7.85546875" customWidth="1"/>
    <col min="11" max="26" width="8.85546875" customWidth="1"/>
  </cols>
  <sheetData>
    <row r="1" spans="2:9" ht="20.100000000000001" customHeight="1"/>
    <row r="2" spans="2:9" ht="59.25" customHeight="1">
      <c r="B2" s="225" t="s">
        <v>177</v>
      </c>
      <c r="C2" s="225"/>
      <c r="D2" s="229" t="s">
        <v>124</v>
      </c>
      <c r="E2" s="229"/>
      <c r="F2" s="229"/>
      <c r="G2" s="229"/>
      <c r="H2" s="229"/>
      <c r="I2" s="1"/>
    </row>
    <row r="3" spans="2:9" s="38" customFormat="1" ht="27" customHeight="1">
      <c r="B3" s="220" t="s">
        <v>1</v>
      </c>
      <c r="C3" s="220"/>
      <c r="D3" s="220"/>
      <c r="E3" s="220"/>
      <c r="F3" s="220"/>
      <c r="G3" s="220"/>
      <c r="H3" s="220"/>
    </row>
    <row r="4" spans="2:9" ht="15" customHeight="1">
      <c r="B4" s="110">
        <v>0.1</v>
      </c>
      <c r="C4" s="112" t="s">
        <v>3</v>
      </c>
      <c r="D4" s="230"/>
      <c r="E4" s="230"/>
      <c r="F4" s="230"/>
      <c r="G4" s="230"/>
      <c r="H4" s="230"/>
    </row>
    <row r="5" spans="2:9" ht="15" customHeight="1">
      <c r="B5" s="110">
        <v>0.2</v>
      </c>
      <c r="C5" s="112" t="s">
        <v>8</v>
      </c>
      <c r="D5" s="231"/>
      <c r="E5" s="231"/>
      <c r="F5" s="231"/>
      <c r="G5" s="231"/>
      <c r="H5" s="231"/>
    </row>
    <row r="6" spans="2:9" ht="15" customHeight="1">
      <c r="B6" s="110">
        <v>0.3</v>
      </c>
      <c r="C6" s="112" t="s">
        <v>7</v>
      </c>
      <c r="D6" s="211"/>
      <c r="E6" s="211"/>
      <c r="F6" s="211"/>
      <c r="G6" s="211"/>
      <c r="H6" s="211"/>
    </row>
    <row r="7" spans="2:9" ht="15" customHeight="1">
      <c r="B7" s="110">
        <v>0.4</v>
      </c>
      <c r="C7" s="158" t="s">
        <v>211</v>
      </c>
      <c r="D7" s="230"/>
      <c r="E7" s="230"/>
      <c r="F7" s="230"/>
      <c r="G7" s="230"/>
      <c r="H7" s="230"/>
    </row>
    <row r="8" spans="2:9" ht="27" customHeight="1">
      <c r="B8" s="220" t="s">
        <v>139</v>
      </c>
      <c r="C8" s="220"/>
      <c r="D8" s="220"/>
      <c r="E8" s="220"/>
      <c r="F8" s="220"/>
      <c r="G8" s="220"/>
      <c r="H8" s="220"/>
    </row>
    <row r="9" spans="2:9" ht="179.25" customHeight="1">
      <c r="B9" s="223">
        <v>1</v>
      </c>
      <c r="C9" s="224" t="s">
        <v>58</v>
      </c>
      <c r="D9" s="151" t="s">
        <v>196</v>
      </c>
      <c r="E9" s="138" t="s">
        <v>53</v>
      </c>
      <c r="F9" s="138" t="s">
        <v>146</v>
      </c>
      <c r="G9" s="138" t="s">
        <v>147</v>
      </c>
      <c r="H9" s="222" t="s">
        <v>145</v>
      </c>
      <c r="I9" s="5"/>
    </row>
    <row r="10" spans="2:9" ht="17.100000000000001" customHeight="1">
      <c r="B10" s="223"/>
      <c r="C10" s="224"/>
      <c r="D10" s="115">
        <v>0</v>
      </c>
      <c r="E10" s="115">
        <v>0</v>
      </c>
      <c r="F10" s="116">
        <f>E10*D10*50</f>
        <v>0</v>
      </c>
      <c r="G10" s="117">
        <v>0</v>
      </c>
      <c r="H10" s="222"/>
    </row>
    <row r="11" spans="2:9" ht="30" customHeight="1">
      <c r="B11" s="223">
        <v>1.1000000000000001</v>
      </c>
      <c r="C11" s="224" t="s">
        <v>143</v>
      </c>
      <c r="D11" s="228"/>
      <c r="E11" s="228"/>
      <c r="F11" s="114" t="s">
        <v>148</v>
      </c>
      <c r="G11" s="114" t="s">
        <v>54</v>
      </c>
      <c r="H11" s="222" t="s">
        <v>78</v>
      </c>
      <c r="I11" s="1"/>
    </row>
    <row r="12" spans="2:9" ht="14.1" customHeight="1">
      <c r="B12" s="223"/>
      <c r="C12" s="224"/>
      <c r="D12" s="228"/>
      <c r="E12" s="228"/>
      <c r="F12" s="118">
        <v>0</v>
      </c>
      <c r="G12" s="119">
        <f>F10*G10*F12</f>
        <v>0</v>
      </c>
      <c r="H12" s="222"/>
    </row>
    <row r="13" spans="2:9" ht="124.5" customHeight="1">
      <c r="B13" s="223">
        <v>1.2</v>
      </c>
      <c r="C13" s="224" t="s">
        <v>152</v>
      </c>
      <c r="D13" s="138" t="s">
        <v>149</v>
      </c>
      <c r="E13" s="138" t="s">
        <v>150</v>
      </c>
      <c r="F13" s="138" t="s">
        <v>151</v>
      </c>
      <c r="G13" s="138" t="s">
        <v>55</v>
      </c>
      <c r="H13" s="222" t="s">
        <v>79</v>
      </c>
    </row>
    <row r="14" spans="2:9">
      <c r="B14" s="223"/>
      <c r="C14" s="224"/>
      <c r="D14" s="139">
        <v>0</v>
      </c>
      <c r="E14" s="120">
        <v>57.2</v>
      </c>
      <c r="F14" s="120">
        <v>24</v>
      </c>
      <c r="G14" s="121">
        <v>0</v>
      </c>
      <c r="H14" s="222"/>
    </row>
    <row r="15" spans="2:9" ht="33" customHeight="1">
      <c r="B15" s="223"/>
      <c r="C15" s="224"/>
      <c r="D15" s="221" t="s">
        <v>67</v>
      </c>
      <c r="E15" s="221"/>
      <c r="F15" s="221"/>
      <c r="G15" s="120">
        <f>(F10*G10*G14*D14*E14)+((1-D14)*F10*G10*G14*F14)</f>
        <v>0</v>
      </c>
      <c r="H15" s="222"/>
    </row>
    <row r="16" spans="2:9" ht="15" customHeight="1">
      <c r="B16" s="223">
        <v>1.3</v>
      </c>
      <c r="C16" s="224" t="s">
        <v>144</v>
      </c>
      <c r="D16" s="228"/>
      <c r="E16" s="228"/>
      <c r="F16" s="122" t="s">
        <v>57</v>
      </c>
      <c r="G16" s="118">
        <v>0</v>
      </c>
      <c r="H16" s="222" t="s">
        <v>59</v>
      </c>
    </row>
    <row r="17" spans="1:10" ht="27.75" customHeight="1">
      <c r="B17" s="223"/>
      <c r="C17" s="224"/>
      <c r="D17" s="228"/>
      <c r="E17" s="228"/>
      <c r="F17" s="122" t="s">
        <v>68</v>
      </c>
      <c r="G17" s="120">
        <f>F10*G10*G16</f>
        <v>0</v>
      </c>
      <c r="H17" s="222"/>
      <c r="I17" s="17"/>
    </row>
    <row r="18" spans="1:10" s="24" customFormat="1">
      <c r="B18" s="110">
        <v>1.4</v>
      </c>
      <c r="C18" s="112" t="s">
        <v>165</v>
      </c>
      <c r="D18" s="123"/>
      <c r="E18" s="123"/>
      <c r="F18" s="124"/>
      <c r="G18" s="118">
        <v>0</v>
      </c>
      <c r="H18" s="125"/>
      <c r="I18" s="23"/>
    </row>
    <row r="19" spans="1:10" s="24" customFormat="1">
      <c r="B19" s="110">
        <v>1.5</v>
      </c>
      <c r="C19" s="112"/>
      <c r="D19" s="123"/>
      <c r="E19" s="123"/>
      <c r="F19" s="124"/>
      <c r="G19" s="118">
        <v>0</v>
      </c>
      <c r="H19" s="125"/>
      <c r="I19" s="23"/>
    </row>
    <row r="20" spans="1:10">
      <c r="B20" s="226" t="s">
        <v>221</v>
      </c>
      <c r="C20" s="227"/>
      <c r="D20" s="227"/>
      <c r="E20" s="227"/>
      <c r="F20" s="227"/>
      <c r="G20" s="227"/>
      <c r="H20" s="109">
        <f>G12+G15+G17+G18+G19</f>
        <v>0</v>
      </c>
      <c r="I20" s="17"/>
    </row>
    <row r="21" spans="1:10" ht="27" customHeight="1">
      <c r="B21" s="220" t="s">
        <v>140</v>
      </c>
      <c r="C21" s="220"/>
      <c r="D21" s="220"/>
      <c r="E21" s="220"/>
      <c r="F21" s="220"/>
      <c r="G21" s="220"/>
      <c r="H21" s="220"/>
    </row>
    <row r="22" spans="1:10" ht="32.1" customHeight="1">
      <c r="B22" s="223">
        <v>2.1</v>
      </c>
      <c r="C22" s="224" t="s">
        <v>153</v>
      </c>
      <c r="D22" s="126"/>
      <c r="E22" s="138" t="s">
        <v>154</v>
      </c>
      <c r="F22" s="138" t="s">
        <v>66</v>
      </c>
      <c r="G22" s="138" t="s">
        <v>155</v>
      </c>
      <c r="H22" s="222" t="s">
        <v>216</v>
      </c>
      <c r="I22" s="20"/>
    </row>
    <row r="23" spans="1:10" ht="21" customHeight="1">
      <c r="B23" s="223"/>
      <c r="C23" s="224"/>
      <c r="D23" s="126"/>
      <c r="E23" s="144">
        <v>0</v>
      </c>
      <c r="F23" s="127">
        <v>0</v>
      </c>
      <c r="G23" s="118">
        <v>0</v>
      </c>
      <c r="H23" s="222"/>
      <c r="I23" s="19"/>
    </row>
    <row r="24" spans="1:10" ht="15.75" customHeight="1">
      <c r="B24" s="223"/>
      <c r="C24" s="224"/>
      <c r="D24" s="221" t="s">
        <v>61</v>
      </c>
      <c r="E24" s="221"/>
      <c r="F24" s="221"/>
      <c r="G24" s="129">
        <f>E23*F23*G23*12</f>
        <v>0</v>
      </c>
      <c r="H24" s="222"/>
      <c r="I24" s="19"/>
    </row>
    <row r="25" spans="1:10" ht="45" customHeight="1">
      <c r="B25" s="223">
        <v>2.2000000000000002</v>
      </c>
      <c r="C25" s="224" t="s">
        <v>62</v>
      </c>
      <c r="D25" s="138" t="s">
        <v>69</v>
      </c>
      <c r="E25" s="138" t="s">
        <v>154</v>
      </c>
      <c r="F25" s="138" t="s">
        <v>63</v>
      </c>
      <c r="G25" s="138" t="s">
        <v>156</v>
      </c>
      <c r="H25" s="222" t="s">
        <v>218</v>
      </c>
      <c r="I25" s="20"/>
    </row>
    <row r="26" spans="1:10">
      <c r="B26" s="223"/>
      <c r="C26" s="224"/>
      <c r="D26" s="130">
        <v>0</v>
      </c>
      <c r="E26" s="144">
        <v>0</v>
      </c>
      <c r="F26" s="127">
        <v>0</v>
      </c>
      <c r="G26" s="128">
        <v>0</v>
      </c>
      <c r="H26" s="222"/>
      <c r="I26" s="20"/>
      <c r="J26" s="1"/>
    </row>
    <row r="27" spans="1:10" ht="15.75" customHeight="1">
      <c r="B27" s="223"/>
      <c r="C27" s="224"/>
      <c r="D27" s="221" t="s">
        <v>61</v>
      </c>
      <c r="E27" s="221"/>
      <c r="F27" s="221"/>
      <c r="G27" s="129">
        <f>D26*E26*F26*G26*12</f>
        <v>0</v>
      </c>
      <c r="H27" s="222"/>
      <c r="I27" s="20"/>
      <c r="J27" s="1"/>
    </row>
    <row r="28" spans="1:10" ht="32.1" customHeight="1">
      <c r="B28" s="223">
        <v>2.2999999999999998</v>
      </c>
      <c r="C28" s="224" t="s">
        <v>64</v>
      </c>
      <c r="D28" s="114"/>
      <c r="E28" s="138" t="s">
        <v>70</v>
      </c>
      <c r="F28" s="138" t="s">
        <v>66</v>
      </c>
      <c r="G28" s="138" t="s">
        <v>155</v>
      </c>
      <c r="H28" s="222" t="s">
        <v>217</v>
      </c>
      <c r="I28" s="17"/>
    </row>
    <row r="29" spans="1:10" ht="32.25" customHeight="1">
      <c r="B29" s="223"/>
      <c r="C29" s="224"/>
      <c r="D29" s="126"/>
      <c r="E29" s="144">
        <v>0</v>
      </c>
      <c r="F29" s="127">
        <v>0</v>
      </c>
      <c r="G29" s="118">
        <v>0</v>
      </c>
      <c r="H29" s="222"/>
      <c r="I29" s="20"/>
    </row>
    <row r="30" spans="1:10" ht="15.75" customHeight="1">
      <c r="B30" s="223"/>
      <c r="C30" s="224"/>
      <c r="D30" s="221" t="s">
        <v>61</v>
      </c>
      <c r="E30" s="221"/>
      <c r="F30" s="221"/>
      <c r="G30" s="129">
        <f>E29*F29*G29*12</f>
        <v>0</v>
      </c>
      <c r="H30" s="222"/>
      <c r="I30" s="17"/>
    </row>
    <row r="31" spans="1:10" ht="47.1" customHeight="1">
      <c r="A31" s="106"/>
      <c r="B31" s="223">
        <v>2.4</v>
      </c>
      <c r="C31" s="224" t="s">
        <v>65</v>
      </c>
      <c r="D31" s="138" t="s">
        <v>157</v>
      </c>
      <c r="E31" s="138" t="s">
        <v>70</v>
      </c>
      <c r="F31" s="138" t="s">
        <v>63</v>
      </c>
      <c r="G31" s="138" t="s">
        <v>156</v>
      </c>
      <c r="H31" s="222" t="s">
        <v>219</v>
      </c>
      <c r="I31" s="17"/>
      <c r="J31" s="1"/>
    </row>
    <row r="32" spans="1:10">
      <c r="A32" s="106"/>
      <c r="B32" s="223"/>
      <c r="C32" s="224"/>
      <c r="D32" s="130">
        <v>0</v>
      </c>
      <c r="E32" s="144">
        <v>0</v>
      </c>
      <c r="F32" s="127">
        <v>0</v>
      </c>
      <c r="G32" s="128">
        <v>0</v>
      </c>
      <c r="H32" s="222"/>
      <c r="I32" s="17"/>
    </row>
    <row r="33" spans="1:12" ht="15.75" customHeight="1">
      <c r="A33" s="106"/>
      <c r="B33" s="223"/>
      <c r="C33" s="224"/>
      <c r="D33" s="221" t="s">
        <v>61</v>
      </c>
      <c r="E33" s="221"/>
      <c r="F33" s="221"/>
      <c r="G33" s="129">
        <f>D32*E32*F32*G32*12</f>
        <v>0</v>
      </c>
      <c r="H33" s="222"/>
      <c r="I33" s="17"/>
    </row>
    <row r="34" spans="1:12" s="24" customFormat="1" ht="54.95" customHeight="1">
      <c r="B34" s="223">
        <v>2.5</v>
      </c>
      <c r="C34" s="224" t="s">
        <v>103</v>
      </c>
      <c r="D34" s="232"/>
      <c r="E34" s="138" t="s">
        <v>104</v>
      </c>
      <c r="F34" s="138" t="s">
        <v>105</v>
      </c>
      <c r="G34" s="138" t="s">
        <v>158</v>
      </c>
      <c r="H34" s="222" t="s">
        <v>172</v>
      </c>
      <c r="I34" s="5"/>
      <c r="J34"/>
      <c r="K34"/>
      <c r="L34"/>
    </row>
    <row r="35" spans="1:12" s="24" customFormat="1" ht="15.95" customHeight="1">
      <c r="B35" s="223"/>
      <c r="C35" s="224"/>
      <c r="D35" s="232"/>
      <c r="E35" s="144">
        <v>0</v>
      </c>
      <c r="F35" s="127">
        <v>0</v>
      </c>
      <c r="G35" s="128">
        <v>27.54</v>
      </c>
      <c r="H35" s="222"/>
      <c r="I35" s="25"/>
      <c r="J35" s="26"/>
      <c r="K35" s="26"/>
      <c r="L35" s="26"/>
    </row>
    <row r="36" spans="1:12" s="24" customFormat="1" ht="21" customHeight="1">
      <c r="B36" s="223"/>
      <c r="C36" s="224"/>
      <c r="D36" s="221" t="s">
        <v>61</v>
      </c>
      <c r="E36" s="221"/>
      <c r="F36" s="221"/>
      <c r="G36" s="129">
        <f>E10*50*G10*E35*F35*G35</f>
        <v>0</v>
      </c>
      <c r="H36" s="222"/>
      <c r="I36" s="25"/>
      <c r="J36" s="26"/>
      <c r="K36" s="26"/>
      <c r="L36" s="26"/>
    </row>
    <row r="37" spans="1:12" s="24" customFormat="1" ht="15.95" customHeight="1">
      <c r="B37" s="110">
        <v>2.6</v>
      </c>
      <c r="C37" s="112" t="s">
        <v>165</v>
      </c>
      <c r="D37" s="122"/>
      <c r="E37" s="122"/>
      <c r="F37" s="122"/>
      <c r="G37" s="128">
        <v>0</v>
      </c>
      <c r="H37" s="137"/>
      <c r="I37" s="25"/>
      <c r="J37" s="26"/>
      <c r="K37" s="26"/>
      <c r="L37" s="26"/>
    </row>
    <row r="38" spans="1:12" s="24" customFormat="1" ht="15.95" customHeight="1">
      <c r="B38" s="110">
        <v>2.7</v>
      </c>
      <c r="C38" s="113"/>
      <c r="D38" s="122"/>
      <c r="E38" s="122"/>
      <c r="F38" s="122"/>
      <c r="G38" s="128">
        <v>0</v>
      </c>
      <c r="H38" s="137"/>
      <c r="I38" s="25"/>
      <c r="J38" s="26"/>
      <c r="K38" s="26"/>
      <c r="L38" s="26"/>
    </row>
    <row r="39" spans="1:12" s="24" customFormat="1" ht="15.95" customHeight="1">
      <c r="B39" s="110">
        <v>2.8</v>
      </c>
      <c r="C39" s="113"/>
      <c r="D39" s="122"/>
      <c r="E39" s="122"/>
      <c r="F39" s="122"/>
      <c r="G39" s="128">
        <v>0</v>
      </c>
      <c r="H39" s="137"/>
      <c r="I39" s="25"/>
      <c r="J39" s="26"/>
      <c r="K39" s="26"/>
      <c r="L39" s="26"/>
    </row>
    <row r="40" spans="1:12" s="24" customFormat="1" ht="15.95" customHeight="1">
      <c r="B40" s="110">
        <v>2.9</v>
      </c>
      <c r="C40" s="113"/>
      <c r="D40" s="122"/>
      <c r="E40" s="122"/>
      <c r="F40" s="122"/>
      <c r="G40" s="128">
        <v>0</v>
      </c>
      <c r="H40" s="137"/>
      <c r="I40" s="25"/>
      <c r="J40" s="26"/>
      <c r="K40" s="26"/>
      <c r="L40" s="26"/>
    </row>
    <row r="41" spans="1:12" s="24" customFormat="1">
      <c r="B41" s="131">
        <v>2.1</v>
      </c>
      <c r="C41" s="108"/>
      <c r="D41" s="132"/>
      <c r="E41" s="132"/>
      <c r="F41" s="133"/>
      <c r="G41" s="128">
        <v>0</v>
      </c>
      <c r="H41" s="136"/>
      <c r="I41" s="25"/>
      <c r="J41" s="26"/>
      <c r="K41" s="26"/>
      <c r="L41" s="26"/>
    </row>
    <row r="42" spans="1:12">
      <c r="B42" s="226" t="s">
        <v>222</v>
      </c>
      <c r="C42" s="227"/>
      <c r="D42" s="227"/>
      <c r="E42" s="227"/>
      <c r="F42" s="227"/>
      <c r="G42" s="227"/>
      <c r="H42" s="109">
        <f>G24+G27+G30+G33+SUM(G37:G41)</f>
        <v>0</v>
      </c>
      <c r="I42" s="17"/>
    </row>
    <row r="43" spans="1:12" ht="27" customHeight="1">
      <c r="B43" s="220" t="s">
        <v>141</v>
      </c>
      <c r="C43" s="220"/>
      <c r="D43" s="220"/>
      <c r="E43" s="220"/>
      <c r="F43" s="220"/>
      <c r="G43" s="220"/>
      <c r="H43" s="220"/>
    </row>
    <row r="44" spans="1:12" s="26" customFormat="1" ht="38.25">
      <c r="B44" s="107"/>
      <c r="C44" s="147" t="s">
        <v>163</v>
      </c>
      <c r="D44" s="148" t="s">
        <v>74</v>
      </c>
      <c r="E44" s="148" t="s">
        <v>52</v>
      </c>
      <c r="F44" s="148" t="s">
        <v>51</v>
      </c>
      <c r="G44" s="148" t="s">
        <v>164</v>
      </c>
      <c r="H44" s="148" t="s">
        <v>75</v>
      </c>
      <c r="I44" s="25"/>
    </row>
    <row r="45" spans="1:12" ht="38.25">
      <c r="B45" s="110">
        <v>3.1</v>
      </c>
      <c r="C45" s="113" t="s">
        <v>71</v>
      </c>
      <c r="D45" s="134"/>
      <c r="E45" s="134"/>
      <c r="F45" s="134"/>
      <c r="G45" s="128">
        <v>0</v>
      </c>
      <c r="H45" s="135" t="s">
        <v>220</v>
      </c>
      <c r="I45" s="17"/>
    </row>
    <row r="46" spans="1:12" ht="25.5">
      <c r="B46" s="110">
        <v>3.2</v>
      </c>
      <c r="C46" s="113" t="s">
        <v>72</v>
      </c>
      <c r="D46" s="134"/>
      <c r="E46" s="134"/>
      <c r="F46" s="134"/>
      <c r="G46" s="128">
        <v>0</v>
      </c>
      <c r="H46" s="135" t="s">
        <v>171</v>
      </c>
      <c r="I46" s="17"/>
    </row>
    <row r="47" spans="1:12" ht="28.5" customHeight="1">
      <c r="B47" s="110">
        <v>3.3</v>
      </c>
      <c r="C47" s="113" t="s">
        <v>73</v>
      </c>
      <c r="D47" s="134"/>
      <c r="E47" s="134"/>
      <c r="F47" s="134"/>
      <c r="G47" s="128">
        <v>0</v>
      </c>
      <c r="H47" s="135" t="s">
        <v>173</v>
      </c>
      <c r="I47" s="17"/>
    </row>
    <row r="48" spans="1:12" ht="15.75" customHeight="1">
      <c r="B48" s="110">
        <v>3.4</v>
      </c>
      <c r="C48" s="112" t="s">
        <v>130</v>
      </c>
      <c r="D48" s="134"/>
      <c r="E48" s="134"/>
      <c r="F48" s="134"/>
      <c r="G48" s="128">
        <v>0</v>
      </c>
      <c r="H48" s="135"/>
      <c r="I48" s="17"/>
    </row>
    <row r="49" spans="2:9" ht="15.75" customHeight="1">
      <c r="B49" s="110">
        <v>3.5</v>
      </c>
      <c r="C49" s="112"/>
      <c r="D49" s="134"/>
      <c r="E49" s="134"/>
      <c r="F49" s="134"/>
      <c r="G49" s="128">
        <v>0</v>
      </c>
      <c r="H49" s="135"/>
      <c r="I49" s="17"/>
    </row>
    <row r="50" spans="2:9" ht="15.75" customHeight="1">
      <c r="B50" s="110">
        <v>3.6</v>
      </c>
      <c r="C50" s="112"/>
      <c r="D50" s="134"/>
      <c r="E50" s="134"/>
      <c r="F50" s="134"/>
      <c r="G50" s="128">
        <v>0</v>
      </c>
      <c r="H50" s="135"/>
      <c r="I50" s="17"/>
    </row>
    <row r="51" spans="2:9" ht="15.75" customHeight="1">
      <c r="B51" s="110">
        <v>3.7</v>
      </c>
      <c r="C51" s="112"/>
      <c r="D51" s="134"/>
      <c r="E51" s="134"/>
      <c r="F51" s="134"/>
      <c r="G51" s="128">
        <v>0</v>
      </c>
      <c r="H51" s="135"/>
      <c r="I51" s="17"/>
    </row>
    <row r="52" spans="2:9" ht="15.75" customHeight="1">
      <c r="B52" s="110">
        <v>3.8</v>
      </c>
      <c r="C52" s="112"/>
      <c r="D52" s="134"/>
      <c r="E52" s="134"/>
      <c r="F52" s="134"/>
      <c r="G52" s="128">
        <v>0</v>
      </c>
      <c r="H52" s="135"/>
      <c r="I52" s="17"/>
    </row>
    <row r="53" spans="2:9" ht="15.75" customHeight="1">
      <c r="B53" s="110">
        <v>3.9</v>
      </c>
      <c r="C53" s="112"/>
      <c r="D53" s="134"/>
      <c r="E53" s="134"/>
      <c r="F53" s="134"/>
      <c r="G53" s="128">
        <v>0</v>
      </c>
      <c r="H53" s="135"/>
      <c r="I53" s="17"/>
    </row>
    <row r="54" spans="2:9" ht="15.75" customHeight="1">
      <c r="B54" s="131">
        <v>3.1</v>
      </c>
      <c r="C54" s="113"/>
      <c r="D54" s="134"/>
      <c r="E54" s="134"/>
      <c r="F54" s="134"/>
      <c r="G54" s="128">
        <v>0</v>
      </c>
      <c r="H54" s="135"/>
      <c r="I54" s="17"/>
    </row>
    <row r="55" spans="2:9">
      <c r="B55" s="227" t="s">
        <v>76</v>
      </c>
      <c r="C55" s="227"/>
      <c r="D55" s="227"/>
      <c r="E55" s="227"/>
      <c r="F55" s="227"/>
      <c r="G55" s="227"/>
      <c r="H55" s="109">
        <f>SUM(G45:G54)</f>
        <v>0</v>
      </c>
      <c r="I55" s="17"/>
    </row>
    <row r="56" spans="2:9" ht="27" customHeight="1">
      <c r="B56" s="220" t="s">
        <v>142</v>
      </c>
      <c r="C56" s="220"/>
      <c r="D56" s="220"/>
      <c r="E56" s="220"/>
      <c r="F56" s="220"/>
      <c r="G56" s="220"/>
      <c r="H56" s="220"/>
    </row>
    <row r="57" spans="2:9">
      <c r="B57" s="227" t="s">
        <v>77</v>
      </c>
      <c r="C57" s="227"/>
      <c r="D57" s="227"/>
      <c r="E57" s="227"/>
      <c r="F57" s="227"/>
      <c r="G57" s="227"/>
      <c r="H57" s="109">
        <f>H20+H42+H55</f>
        <v>0</v>
      </c>
      <c r="I57" s="17"/>
    </row>
    <row r="58" spans="2:9">
      <c r="B58" s="216" t="s">
        <v>96</v>
      </c>
      <c r="C58" s="216"/>
      <c r="D58" s="216"/>
      <c r="E58" s="216"/>
      <c r="F58" s="216"/>
      <c r="G58" s="216"/>
      <c r="H58" s="150" t="e">
        <f>(H20+H42)/H57</f>
        <v>#DIV/0!</v>
      </c>
      <c r="I58" s="17"/>
    </row>
    <row r="59" spans="2:9">
      <c r="B59" s="217" t="s">
        <v>179</v>
      </c>
      <c r="C59" s="218"/>
      <c r="D59" s="218"/>
      <c r="E59" s="218"/>
      <c r="F59" s="218"/>
      <c r="G59" s="219"/>
      <c r="H59" s="154" t="e">
        <f>H20/H57</f>
        <v>#DIV/0!</v>
      </c>
      <c r="I59" s="17"/>
    </row>
    <row r="60" spans="2:9">
      <c r="B60" s="217" t="s">
        <v>180</v>
      </c>
      <c r="C60" s="218"/>
      <c r="D60" s="218"/>
      <c r="E60" s="218"/>
      <c r="F60" s="218"/>
      <c r="G60" s="219"/>
      <c r="H60" s="150" t="e">
        <f>(H42)/H57</f>
        <v>#DIV/0!</v>
      </c>
      <c r="I60" s="17"/>
    </row>
    <row r="61" spans="2:9">
      <c r="B61" s="215" t="s">
        <v>97</v>
      </c>
      <c r="C61" s="215"/>
      <c r="D61" s="215"/>
      <c r="E61" s="215"/>
      <c r="F61" s="215"/>
      <c r="G61" s="215"/>
      <c r="H61" s="155" t="e">
        <f>H57/'Expenses Planner'!F67</f>
        <v>#DIV/0!</v>
      </c>
      <c r="I61" s="17"/>
    </row>
    <row r="62" spans="2:9">
      <c r="B62" s="214" t="s">
        <v>181</v>
      </c>
      <c r="C62" s="215"/>
      <c r="D62" s="215"/>
      <c r="E62" s="215"/>
      <c r="F62" s="215"/>
      <c r="G62" s="215"/>
      <c r="H62" s="143" t="e">
        <f>H20/'Expenses Planner'!F67</f>
        <v>#DIV/0!</v>
      </c>
      <c r="I62" s="17"/>
    </row>
    <row r="63" spans="2:9">
      <c r="B63" s="214" t="s">
        <v>182</v>
      </c>
      <c r="C63" s="215"/>
      <c r="D63" s="215"/>
      <c r="E63" s="215"/>
      <c r="F63" s="215"/>
      <c r="G63" s="215"/>
      <c r="H63" s="143" t="e">
        <f>H42/'Expenses Planner'!F67</f>
        <v>#DIV/0!</v>
      </c>
      <c r="I63" s="17"/>
    </row>
    <row r="64" spans="2:9" ht="14.25" customHeight="1">
      <c r="B64" s="15"/>
      <c r="C64" s="22"/>
      <c r="D64" s="21"/>
      <c r="E64" s="21"/>
      <c r="F64" s="16"/>
      <c r="G64" s="16"/>
      <c r="H64" s="18"/>
      <c r="I64" s="17"/>
    </row>
    <row r="65" spans="2:8" ht="45" customHeight="1">
      <c r="B65" s="37" t="s">
        <v>125</v>
      </c>
      <c r="C65" s="192" t="s">
        <v>42</v>
      </c>
      <c r="D65" s="192"/>
      <c r="E65" s="192"/>
      <c r="F65" s="192"/>
      <c r="G65" s="192"/>
      <c r="H65" s="192"/>
    </row>
    <row r="66" spans="2:8" ht="15.75" customHeight="1">
      <c r="C66" s="5"/>
      <c r="F66" s="4"/>
      <c r="G66" s="4"/>
      <c r="H66" s="12"/>
    </row>
    <row r="67" spans="2:8" ht="15.75" customHeight="1">
      <c r="F67" s="4"/>
      <c r="G67" s="4"/>
      <c r="H67" s="12"/>
    </row>
    <row r="68" spans="2:8" ht="15.75" customHeight="1">
      <c r="F68" s="4"/>
      <c r="G68" s="4"/>
      <c r="H68" s="12"/>
    </row>
    <row r="69" spans="2:8" ht="15.75" customHeight="1">
      <c r="F69" s="4"/>
      <c r="G69" s="4"/>
      <c r="H69" s="12"/>
    </row>
    <row r="70" spans="2:8" ht="15.75" customHeight="1">
      <c r="F70" s="4"/>
      <c r="G70" s="4"/>
      <c r="H70" s="12"/>
    </row>
    <row r="71" spans="2:8" ht="15.75" customHeight="1">
      <c r="F71" s="4"/>
      <c r="G71" s="4"/>
      <c r="H71" s="12"/>
    </row>
    <row r="72" spans="2:8" ht="15.75" customHeight="1">
      <c r="F72" s="4"/>
      <c r="G72" s="4"/>
      <c r="H72" s="12"/>
    </row>
    <row r="73" spans="2:8" ht="15.75" customHeight="1">
      <c r="F73" s="4"/>
      <c r="G73" s="4"/>
      <c r="H73" s="12"/>
    </row>
    <row r="74" spans="2:8" ht="15.75" customHeight="1">
      <c r="F74" s="4"/>
      <c r="G74" s="4"/>
      <c r="H74" s="12"/>
    </row>
    <row r="75" spans="2:8" ht="15.75" customHeight="1">
      <c r="F75" s="4"/>
      <c r="G75" s="4"/>
      <c r="H75" s="12"/>
    </row>
    <row r="76" spans="2:8" ht="15.75" customHeight="1">
      <c r="F76" s="4"/>
      <c r="G76" s="4"/>
      <c r="H76" s="12"/>
    </row>
    <row r="77" spans="2:8" ht="15.75" customHeight="1">
      <c r="F77" s="4"/>
      <c r="G77" s="4"/>
      <c r="H77" s="12"/>
    </row>
    <row r="78" spans="2:8" ht="15.75" customHeight="1">
      <c r="F78" s="4"/>
      <c r="G78" s="4"/>
      <c r="H78" s="12"/>
    </row>
    <row r="79" spans="2:8" ht="15.75" customHeight="1">
      <c r="F79" s="4"/>
      <c r="G79" s="4"/>
      <c r="H79" s="12"/>
    </row>
    <row r="80" spans="2:8" ht="15.75" customHeight="1">
      <c r="F80" s="4"/>
      <c r="G80" s="4"/>
      <c r="H80" s="12"/>
    </row>
    <row r="81" spans="6:8" ht="15.75" customHeight="1">
      <c r="F81" s="4"/>
      <c r="G81" s="4"/>
      <c r="H81" s="12"/>
    </row>
    <row r="82" spans="6:8" ht="15.75" customHeight="1">
      <c r="F82" s="4"/>
      <c r="G82" s="4"/>
      <c r="H82" s="12"/>
    </row>
    <row r="83" spans="6:8" ht="15.75" customHeight="1">
      <c r="F83" s="4"/>
      <c r="G83" s="4"/>
      <c r="H83" s="12"/>
    </row>
    <row r="84" spans="6:8" ht="15.75" customHeight="1">
      <c r="F84" s="4"/>
      <c r="G84" s="4"/>
      <c r="H84" s="12"/>
    </row>
    <row r="85" spans="6:8" ht="15.75" customHeight="1">
      <c r="F85" s="4"/>
      <c r="G85" s="4"/>
      <c r="H85" s="12"/>
    </row>
    <row r="86" spans="6:8" ht="15.75" customHeight="1">
      <c r="F86" s="4"/>
      <c r="G86" s="4"/>
      <c r="H86" s="12"/>
    </row>
    <row r="87" spans="6:8" ht="15.75" customHeight="1">
      <c r="F87" s="4"/>
      <c r="G87" s="4"/>
      <c r="H87" s="12"/>
    </row>
    <row r="88" spans="6:8" ht="15.75" customHeight="1">
      <c r="F88" s="4"/>
      <c r="G88" s="4"/>
      <c r="H88" s="12"/>
    </row>
    <row r="89" spans="6:8" ht="15.75" customHeight="1">
      <c r="F89" s="4"/>
      <c r="G89" s="4"/>
      <c r="H89" s="12"/>
    </row>
    <row r="90" spans="6:8" ht="15.75" customHeight="1">
      <c r="F90" s="4"/>
      <c r="G90" s="4"/>
      <c r="H90" s="12"/>
    </row>
    <row r="91" spans="6:8" ht="15.75" customHeight="1">
      <c r="F91" s="4"/>
      <c r="G91" s="4"/>
      <c r="H91" s="12"/>
    </row>
    <row r="92" spans="6:8" ht="15.75" customHeight="1">
      <c r="F92" s="4"/>
      <c r="G92" s="4"/>
      <c r="H92" s="12"/>
    </row>
    <row r="93" spans="6:8" ht="15.75" customHeight="1">
      <c r="F93" s="4"/>
      <c r="G93" s="4"/>
      <c r="H93" s="12"/>
    </row>
    <row r="94" spans="6:8" ht="15.75" customHeight="1">
      <c r="F94" s="4"/>
      <c r="G94" s="4"/>
      <c r="H94" s="12"/>
    </row>
    <row r="95" spans="6:8" ht="15.75" customHeight="1">
      <c r="F95" s="4"/>
      <c r="G95" s="4"/>
      <c r="H95" s="12"/>
    </row>
    <row r="96" spans="6:8" ht="15.75" customHeight="1">
      <c r="F96" s="4"/>
      <c r="G96" s="4"/>
      <c r="H96" s="12"/>
    </row>
    <row r="97" spans="6:8" ht="15.75" customHeight="1">
      <c r="F97" s="4"/>
      <c r="G97" s="4"/>
      <c r="H97" s="12"/>
    </row>
    <row r="98" spans="6:8" ht="15.75" customHeight="1">
      <c r="F98" s="4"/>
      <c r="G98" s="4"/>
      <c r="H98" s="12"/>
    </row>
    <row r="99" spans="6:8" ht="15.75" customHeight="1">
      <c r="F99" s="4"/>
      <c r="G99" s="4"/>
      <c r="H99" s="12"/>
    </row>
    <row r="100" spans="6:8" ht="15.75" customHeight="1">
      <c r="F100" s="4"/>
      <c r="G100" s="4"/>
      <c r="H100" s="12"/>
    </row>
    <row r="101" spans="6:8" ht="15.75" customHeight="1">
      <c r="F101" s="4"/>
      <c r="G101" s="4"/>
      <c r="H101" s="12"/>
    </row>
    <row r="102" spans="6:8" ht="15.75" customHeight="1">
      <c r="F102" s="4"/>
      <c r="G102" s="4"/>
      <c r="H102" s="12"/>
    </row>
    <row r="103" spans="6:8" ht="15.75" customHeight="1">
      <c r="F103" s="4"/>
      <c r="G103" s="4"/>
      <c r="H103" s="12"/>
    </row>
    <row r="104" spans="6:8" ht="15.75" customHeight="1">
      <c r="F104" s="4"/>
      <c r="G104" s="4"/>
      <c r="H104" s="12"/>
    </row>
    <row r="105" spans="6:8" ht="15.75" customHeight="1">
      <c r="F105" s="4"/>
      <c r="G105" s="4"/>
      <c r="H105" s="12"/>
    </row>
    <row r="106" spans="6:8" ht="15.75" customHeight="1">
      <c r="F106" s="4"/>
      <c r="G106" s="4"/>
      <c r="H106" s="12"/>
    </row>
    <row r="107" spans="6:8" ht="15.75" customHeight="1">
      <c r="F107" s="4"/>
      <c r="G107" s="4"/>
      <c r="H107" s="12"/>
    </row>
    <row r="108" spans="6:8" ht="15.75" customHeight="1">
      <c r="F108" s="4"/>
      <c r="G108" s="4"/>
      <c r="H108" s="12"/>
    </row>
    <row r="109" spans="6:8" ht="15.75" customHeight="1">
      <c r="F109" s="4"/>
      <c r="G109" s="4"/>
      <c r="H109" s="12"/>
    </row>
    <row r="110" spans="6:8" ht="15.75" customHeight="1">
      <c r="F110" s="4"/>
      <c r="G110" s="4"/>
      <c r="H110" s="12"/>
    </row>
    <row r="111" spans="6:8" ht="15.75" customHeight="1">
      <c r="F111" s="4"/>
      <c r="G111" s="4"/>
      <c r="H111" s="12"/>
    </row>
    <row r="112" spans="6:8" ht="15.75" customHeight="1">
      <c r="F112" s="4"/>
      <c r="G112" s="4"/>
      <c r="H112" s="12"/>
    </row>
    <row r="113" spans="6:8" ht="15.75" customHeight="1">
      <c r="F113" s="4"/>
      <c r="G113" s="4"/>
      <c r="H113" s="12"/>
    </row>
    <row r="114" spans="6:8" ht="15.75" customHeight="1">
      <c r="F114" s="4"/>
      <c r="G114" s="4"/>
      <c r="H114" s="12"/>
    </row>
    <row r="115" spans="6:8" ht="15.75" customHeight="1">
      <c r="F115" s="4"/>
      <c r="G115" s="4"/>
      <c r="H115" s="12"/>
    </row>
    <row r="116" spans="6:8" ht="15.75" customHeight="1">
      <c r="F116" s="4"/>
      <c r="G116" s="4"/>
      <c r="H116" s="12"/>
    </row>
    <row r="117" spans="6:8" ht="15.75" customHeight="1">
      <c r="F117" s="4"/>
      <c r="G117" s="4"/>
      <c r="H117" s="12"/>
    </row>
    <row r="118" spans="6:8" ht="15.75" customHeight="1">
      <c r="F118" s="4"/>
      <c r="G118" s="4"/>
      <c r="H118" s="12"/>
    </row>
    <row r="119" spans="6:8" ht="15.75" customHeight="1">
      <c r="F119" s="4"/>
      <c r="G119" s="4"/>
      <c r="H119" s="12"/>
    </row>
    <row r="120" spans="6:8" ht="15.75" customHeight="1">
      <c r="F120" s="4"/>
      <c r="G120" s="4"/>
      <c r="H120" s="12"/>
    </row>
    <row r="121" spans="6:8" ht="15.75" customHeight="1">
      <c r="F121" s="4"/>
      <c r="G121" s="4"/>
      <c r="H121" s="12"/>
    </row>
    <row r="122" spans="6:8" ht="15.75" customHeight="1">
      <c r="F122" s="4"/>
      <c r="G122" s="4"/>
      <c r="H122" s="12"/>
    </row>
    <row r="123" spans="6:8" ht="15.75" customHeight="1">
      <c r="F123" s="4"/>
      <c r="G123" s="4"/>
      <c r="H123" s="12"/>
    </row>
    <row r="124" spans="6:8" ht="15.75" customHeight="1">
      <c r="F124" s="4"/>
      <c r="G124" s="4"/>
      <c r="H124" s="12"/>
    </row>
    <row r="125" spans="6:8" ht="15.75" customHeight="1">
      <c r="F125" s="4"/>
      <c r="G125" s="4"/>
      <c r="H125" s="12"/>
    </row>
    <row r="126" spans="6:8" ht="15.75" customHeight="1">
      <c r="F126" s="4"/>
      <c r="G126" s="4"/>
      <c r="H126" s="12"/>
    </row>
    <row r="127" spans="6:8" ht="15.75" customHeight="1">
      <c r="F127" s="4"/>
      <c r="G127" s="4"/>
      <c r="H127" s="12"/>
    </row>
    <row r="128" spans="6:8" ht="15.75" customHeight="1">
      <c r="F128" s="4"/>
      <c r="G128" s="4"/>
      <c r="H128" s="12"/>
    </row>
    <row r="129" spans="6:8" ht="15.75" customHeight="1">
      <c r="F129" s="4"/>
      <c r="G129" s="4"/>
      <c r="H129" s="12"/>
    </row>
    <row r="130" spans="6:8" ht="15.75" customHeight="1">
      <c r="F130" s="4"/>
      <c r="G130" s="4"/>
      <c r="H130" s="12"/>
    </row>
    <row r="131" spans="6:8" ht="15.75" customHeight="1">
      <c r="F131" s="4"/>
      <c r="G131" s="4"/>
      <c r="H131" s="12"/>
    </row>
    <row r="132" spans="6:8" ht="15.75" customHeight="1">
      <c r="F132" s="4"/>
      <c r="G132" s="4"/>
      <c r="H132" s="12"/>
    </row>
    <row r="133" spans="6:8" ht="15.75" customHeight="1">
      <c r="F133" s="4"/>
      <c r="G133" s="4"/>
      <c r="H133" s="12"/>
    </row>
    <row r="134" spans="6:8" ht="15.75" customHeight="1">
      <c r="F134" s="4"/>
      <c r="G134" s="4"/>
      <c r="H134" s="12"/>
    </row>
    <row r="135" spans="6:8" ht="15.75" customHeight="1">
      <c r="F135" s="4"/>
      <c r="G135" s="4"/>
      <c r="H135" s="12"/>
    </row>
    <row r="136" spans="6:8" ht="15.75" customHeight="1">
      <c r="F136" s="4"/>
      <c r="G136" s="4"/>
      <c r="H136" s="12"/>
    </row>
    <row r="137" spans="6:8" ht="15.75" customHeight="1">
      <c r="F137" s="4"/>
      <c r="G137" s="4"/>
      <c r="H137" s="12"/>
    </row>
    <row r="138" spans="6:8" ht="15.75" customHeight="1">
      <c r="F138" s="4"/>
      <c r="G138" s="4"/>
      <c r="H138" s="12"/>
    </row>
    <row r="139" spans="6:8" ht="15.75" customHeight="1">
      <c r="F139" s="4"/>
      <c r="G139" s="4"/>
      <c r="H139" s="12"/>
    </row>
    <row r="140" spans="6:8" ht="15.75" customHeight="1">
      <c r="F140" s="4"/>
      <c r="G140" s="4"/>
      <c r="H140" s="12"/>
    </row>
    <row r="141" spans="6:8" ht="15.75" customHeight="1">
      <c r="F141" s="4"/>
      <c r="G141" s="4"/>
      <c r="H141" s="12"/>
    </row>
    <row r="142" spans="6:8" ht="15.75" customHeight="1">
      <c r="F142" s="4"/>
      <c r="G142" s="4"/>
      <c r="H142" s="12"/>
    </row>
    <row r="143" spans="6:8" ht="15.75" customHeight="1">
      <c r="F143" s="4"/>
      <c r="G143" s="4"/>
      <c r="H143" s="12"/>
    </row>
    <row r="144" spans="6:8" ht="15.75" customHeight="1">
      <c r="F144" s="4"/>
      <c r="G144" s="4"/>
      <c r="H144" s="12"/>
    </row>
    <row r="145" spans="6:8" ht="15.75" customHeight="1">
      <c r="F145" s="4"/>
      <c r="G145" s="4"/>
      <c r="H145" s="12"/>
    </row>
    <row r="146" spans="6:8" ht="15.75" customHeight="1">
      <c r="F146" s="4"/>
      <c r="G146" s="4"/>
      <c r="H146" s="12"/>
    </row>
    <row r="147" spans="6:8" ht="15.75" customHeight="1">
      <c r="F147" s="4"/>
      <c r="G147" s="4"/>
      <c r="H147" s="12"/>
    </row>
    <row r="148" spans="6:8" ht="15.75" customHeight="1">
      <c r="F148" s="4"/>
      <c r="G148" s="4"/>
      <c r="H148" s="12"/>
    </row>
    <row r="149" spans="6:8" ht="15.75" customHeight="1">
      <c r="F149" s="4"/>
      <c r="G149" s="4"/>
      <c r="H149" s="12"/>
    </row>
    <row r="150" spans="6:8" ht="15.75" customHeight="1">
      <c r="F150" s="4"/>
      <c r="G150" s="4"/>
      <c r="H150" s="12"/>
    </row>
    <row r="151" spans="6:8" ht="15.75" customHeight="1">
      <c r="F151" s="4"/>
      <c r="G151" s="4"/>
      <c r="H151" s="12"/>
    </row>
    <row r="152" spans="6:8" ht="15.75" customHeight="1">
      <c r="F152" s="4"/>
      <c r="G152" s="4"/>
      <c r="H152" s="12"/>
    </row>
    <row r="153" spans="6:8" ht="15.75" customHeight="1">
      <c r="F153" s="4"/>
      <c r="G153" s="4"/>
      <c r="H153" s="12"/>
    </row>
    <row r="154" spans="6:8" ht="15.75" customHeight="1">
      <c r="F154" s="4"/>
      <c r="G154" s="4"/>
      <c r="H154" s="12"/>
    </row>
    <row r="155" spans="6:8" ht="15.75" customHeight="1">
      <c r="F155" s="4"/>
      <c r="G155" s="4"/>
      <c r="H155" s="12"/>
    </row>
    <row r="156" spans="6:8" ht="15.75" customHeight="1">
      <c r="F156" s="4"/>
      <c r="G156" s="4"/>
      <c r="H156" s="12"/>
    </row>
    <row r="157" spans="6:8" ht="15.75" customHeight="1">
      <c r="F157" s="4"/>
      <c r="G157" s="4"/>
      <c r="H157" s="12"/>
    </row>
    <row r="158" spans="6:8" ht="15.75" customHeight="1">
      <c r="F158" s="4"/>
      <c r="G158" s="4"/>
      <c r="H158" s="12"/>
    </row>
    <row r="159" spans="6:8" ht="15.75" customHeight="1">
      <c r="F159" s="4"/>
      <c r="G159" s="4"/>
      <c r="H159" s="12"/>
    </row>
    <row r="160" spans="6:8" ht="15.75" customHeight="1">
      <c r="F160" s="4"/>
      <c r="G160" s="4"/>
      <c r="H160" s="12"/>
    </row>
    <row r="161" spans="6:8" ht="15.75" customHeight="1">
      <c r="F161" s="4"/>
      <c r="G161" s="4"/>
      <c r="H161" s="12"/>
    </row>
    <row r="162" spans="6:8" ht="15.75" customHeight="1">
      <c r="F162" s="4"/>
      <c r="G162" s="4"/>
      <c r="H162" s="12"/>
    </row>
    <row r="163" spans="6:8" ht="15.75" customHeight="1">
      <c r="F163" s="4"/>
      <c r="G163" s="4"/>
      <c r="H163" s="12"/>
    </row>
    <row r="164" spans="6:8" ht="15.75" customHeight="1">
      <c r="F164" s="4"/>
      <c r="G164" s="4"/>
      <c r="H164" s="12"/>
    </row>
    <row r="165" spans="6:8" ht="15.75" customHeight="1">
      <c r="F165" s="4"/>
      <c r="G165" s="4"/>
      <c r="H165" s="12"/>
    </row>
    <row r="166" spans="6:8" ht="15.75" customHeight="1">
      <c r="F166" s="4"/>
      <c r="G166" s="4"/>
      <c r="H166" s="12"/>
    </row>
    <row r="167" spans="6:8" ht="15.75" customHeight="1">
      <c r="F167" s="4"/>
      <c r="G167" s="4"/>
      <c r="H167" s="12"/>
    </row>
    <row r="168" spans="6:8" ht="15.75" customHeight="1">
      <c r="F168" s="4"/>
      <c r="G168" s="4"/>
      <c r="H168" s="12"/>
    </row>
    <row r="169" spans="6:8" ht="15.75" customHeight="1">
      <c r="F169" s="4"/>
      <c r="G169" s="4"/>
      <c r="H169" s="12"/>
    </row>
    <row r="170" spans="6:8" ht="15.75" customHeight="1">
      <c r="F170" s="4"/>
      <c r="G170" s="4"/>
      <c r="H170" s="12"/>
    </row>
    <row r="171" spans="6:8" ht="15.75" customHeight="1">
      <c r="F171" s="4"/>
      <c r="G171" s="4"/>
      <c r="H171" s="12"/>
    </row>
    <row r="172" spans="6:8" ht="15.75" customHeight="1">
      <c r="F172" s="4"/>
      <c r="G172" s="4"/>
      <c r="H172" s="12"/>
    </row>
    <row r="173" spans="6:8" ht="15.75" customHeight="1">
      <c r="F173" s="4"/>
      <c r="G173" s="4"/>
      <c r="H173" s="12"/>
    </row>
    <row r="174" spans="6:8" ht="15.75" customHeight="1">
      <c r="F174" s="4"/>
      <c r="G174" s="4"/>
      <c r="H174" s="12"/>
    </row>
    <row r="175" spans="6:8" ht="15.75" customHeight="1">
      <c r="F175" s="4"/>
      <c r="G175" s="4"/>
      <c r="H175" s="12"/>
    </row>
    <row r="176" spans="6:8" ht="15.75" customHeight="1">
      <c r="F176" s="4"/>
      <c r="G176" s="4"/>
      <c r="H176" s="12"/>
    </row>
    <row r="177" spans="6:8" ht="15.75" customHeight="1">
      <c r="F177" s="4"/>
      <c r="G177" s="4"/>
      <c r="H177" s="12"/>
    </row>
    <row r="178" spans="6:8" ht="15.75" customHeight="1">
      <c r="F178" s="4"/>
      <c r="G178" s="4"/>
      <c r="H178" s="12"/>
    </row>
    <row r="179" spans="6:8" ht="15.75" customHeight="1">
      <c r="F179" s="4"/>
      <c r="G179" s="4"/>
      <c r="H179" s="12"/>
    </row>
    <row r="180" spans="6:8" ht="15.75" customHeight="1">
      <c r="F180" s="4"/>
      <c r="G180" s="4"/>
      <c r="H180" s="12"/>
    </row>
    <row r="181" spans="6:8" ht="15.75" customHeight="1">
      <c r="F181" s="4"/>
      <c r="G181" s="4"/>
      <c r="H181" s="12"/>
    </row>
    <row r="182" spans="6:8" ht="15.75" customHeight="1">
      <c r="F182" s="4"/>
      <c r="G182" s="4"/>
      <c r="H182" s="12"/>
    </row>
    <row r="183" spans="6:8" ht="15.75" customHeight="1">
      <c r="F183" s="4"/>
      <c r="G183" s="4"/>
      <c r="H183" s="12"/>
    </row>
    <row r="184" spans="6:8" ht="15.75" customHeight="1">
      <c r="F184" s="4"/>
      <c r="G184" s="4"/>
      <c r="H184" s="12"/>
    </row>
    <row r="185" spans="6:8" ht="15.75" customHeight="1">
      <c r="F185" s="4"/>
      <c r="G185" s="4"/>
      <c r="H185" s="12"/>
    </row>
    <row r="186" spans="6:8" ht="15.75" customHeight="1">
      <c r="F186" s="4"/>
      <c r="G186" s="4"/>
      <c r="H186" s="12"/>
    </row>
    <row r="187" spans="6:8" ht="15.75" customHeight="1">
      <c r="F187" s="4"/>
      <c r="G187" s="4"/>
      <c r="H187" s="12"/>
    </row>
    <row r="188" spans="6:8" ht="15.75" customHeight="1">
      <c r="F188" s="4"/>
      <c r="G188" s="4"/>
      <c r="H188" s="12"/>
    </row>
    <row r="189" spans="6:8" ht="15.75" customHeight="1">
      <c r="F189" s="4"/>
      <c r="G189" s="4"/>
      <c r="H189" s="12"/>
    </row>
    <row r="190" spans="6:8" ht="15.75" customHeight="1">
      <c r="F190" s="4"/>
      <c r="G190" s="4"/>
      <c r="H190" s="12"/>
    </row>
    <row r="191" spans="6:8" ht="15.75" customHeight="1">
      <c r="F191" s="4"/>
      <c r="G191" s="4"/>
      <c r="H191" s="12"/>
    </row>
    <row r="192" spans="6:8" ht="15.75" customHeight="1">
      <c r="F192" s="4"/>
      <c r="G192" s="4"/>
      <c r="H192" s="12"/>
    </row>
    <row r="193" spans="6:8" ht="15.75" customHeight="1">
      <c r="F193" s="4"/>
      <c r="G193" s="4"/>
      <c r="H193" s="12"/>
    </row>
    <row r="194" spans="6:8" ht="15.75" customHeight="1">
      <c r="F194" s="4"/>
      <c r="G194" s="4"/>
      <c r="H194" s="12"/>
    </row>
    <row r="195" spans="6:8" ht="15.75" customHeight="1">
      <c r="F195" s="4"/>
      <c r="G195" s="4"/>
      <c r="H195" s="12"/>
    </row>
    <row r="196" spans="6:8" ht="15.75" customHeight="1">
      <c r="F196" s="4"/>
      <c r="G196" s="4"/>
      <c r="H196" s="12"/>
    </row>
    <row r="197" spans="6:8" ht="15.75" customHeight="1">
      <c r="F197" s="4"/>
      <c r="G197" s="4"/>
      <c r="H197" s="12"/>
    </row>
    <row r="198" spans="6:8" ht="15.75" customHeight="1">
      <c r="F198" s="4"/>
      <c r="G198" s="4"/>
      <c r="H198" s="12"/>
    </row>
    <row r="199" spans="6:8" ht="15.75" customHeight="1">
      <c r="F199" s="4"/>
      <c r="G199" s="4"/>
      <c r="H199" s="12"/>
    </row>
    <row r="200" spans="6:8" ht="15.75" customHeight="1">
      <c r="F200" s="4"/>
      <c r="G200" s="4"/>
      <c r="H200" s="12"/>
    </row>
    <row r="201" spans="6:8" ht="15.75" customHeight="1">
      <c r="F201" s="4"/>
      <c r="G201" s="4"/>
      <c r="H201" s="12"/>
    </row>
    <row r="202" spans="6:8" ht="15.75" customHeight="1">
      <c r="F202" s="4"/>
      <c r="G202" s="4"/>
      <c r="H202" s="12"/>
    </row>
    <row r="203" spans="6:8" ht="15.75" customHeight="1">
      <c r="F203" s="4"/>
      <c r="G203" s="4"/>
      <c r="H203" s="12"/>
    </row>
    <row r="204" spans="6:8" ht="15.75" customHeight="1">
      <c r="F204" s="4"/>
      <c r="G204" s="4"/>
      <c r="H204" s="12"/>
    </row>
    <row r="205" spans="6:8" ht="15.75" customHeight="1">
      <c r="F205" s="4"/>
      <c r="G205" s="4"/>
      <c r="H205" s="12"/>
    </row>
    <row r="206" spans="6:8" ht="15.75" customHeight="1">
      <c r="F206" s="4"/>
      <c r="G206" s="4"/>
      <c r="H206" s="12"/>
    </row>
    <row r="207" spans="6:8" ht="15.75" customHeight="1">
      <c r="F207" s="4"/>
      <c r="G207" s="4"/>
      <c r="H207" s="12"/>
    </row>
    <row r="208" spans="6:8" ht="15.75" customHeight="1">
      <c r="F208" s="4"/>
      <c r="G208" s="4"/>
      <c r="H208" s="12"/>
    </row>
    <row r="209" spans="6:8" ht="15.75" customHeight="1">
      <c r="F209" s="4"/>
      <c r="G209" s="4"/>
      <c r="H209" s="12"/>
    </row>
    <row r="210" spans="6:8" ht="15.75" customHeight="1">
      <c r="F210" s="4"/>
      <c r="G210" s="4"/>
      <c r="H210" s="12"/>
    </row>
    <row r="211" spans="6:8" ht="15.75" customHeight="1">
      <c r="F211" s="4"/>
      <c r="G211" s="4"/>
      <c r="H211" s="12"/>
    </row>
    <row r="212" spans="6:8" ht="15.75" customHeight="1">
      <c r="F212" s="4"/>
      <c r="G212" s="4"/>
      <c r="H212" s="12"/>
    </row>
    <row r="213" spans="6:8" ht="15.75" customHeight="1">
      <c r="F213" s="4"/>
      <c r="G213" s="4"/>
      <c r="H213" s="12"/>
    </row>
    <row r="214" spans="6:8" ht="15.75" customHeight="1">
      <c r="F214" s="4"/>
      <c r="G214" s="4"/>
      <c r="H214" s="12"/>
    </row>
    <row r="215" spans="6:8" ht="15.75" customHeight="1">
      <c r="F215" s="4"/>
      <c r="G215" s="4"/>
      <c r="H215" s="12"/>
    </row>
    <row r="216" spans="6:8" ht="15.75" customHeight="1">
      <c r="F216" s="4"/>
      <c r="G216" s="4"/>
      <c r="H216" s="12"/>
    </row>
    <row r="217" spans="6:8" ht="15.75" customHeight="1">
      <c r="F217" s="4"/>
      <c r="G217" s="4"/>
      <c r="H217" s="12"/>
    </row>
    <row r="218" spans="6:8" ht="15.75" customHeight="1">
      <c r="F218" s="4"/>
      <c r="G218" s="4"/>
      <c r="H218" s="12"/>
    </row>
    <row r="219" spans="6:8" ht="15.75" customHeight="1">
      <c r="F219" s="4"/>
      <c r="G219" s="4"/>
      <c r="H219" s="12"/>
    </row>
    <row r="220" spans="6:8" ht="15.75" customHeight="1">
      <c r="F220" s="4"/>
      <c r="G220" s="4"/>
      <c r="H220" s="12"/>
    </row>
    <row r="221" spans="6:8" ht="15.75" customHeight="1">
      <c r="F221" s="4"/>
      <c r="G221" s="4"/>
      <c r="H221" s="12"/>
    </row>
    <row r="222" spans="6:8" ht="15.75" customHeight="1">
      <c r="F222" s="4"/>
      <c r="G222" s="4"/>
      <c r="H222" s="12"/>
    </row>
    <row r="223" spans="6:8" ht="15.75" customHeight="1">
      <c r="F223" s="4"/>
      <c r="G223" s="4"/>
      <c r="H223" s="12"/>
    </row>
    <row r="224" spans="6:8" ht="15.75" customHeight="1">
      <c r="F224" s="4"/>
      <c r="G224" s="4"/>
      <c r="H224" s="12"/>
    </row>
    <row r="225" spans="6:8" ht="15.75" customHeight="1">
      <c r="F225" s="4"/>
      <c r="G225" s="4"/>
      <c r="H225" s="12"/>
    </row>
    <row r="226" spans="6:8" ht="15.75" customHeight="1">
      <c r="F226" s="4"/>
      <c r="G226" s="4"/>
      <c r="H226" s="12"/>
    </row>
    <row r="227" spans="6:8" ht="15.75" customHeight="1">
      <c r="F227" s="4"/>
      <c r="G227" s="4"/>
      <c r="H227" s="12"/>
    </row>
    <row r="228" spans="6:8" ht="15.75" customHeight="1">
      <c r="F228" s="4"/>
      <c r="G228" s="4"/>
      <c r="H228" s="12"/>
    </row>
    <row r="229" spans="6:8" ht="15.75" customHeight="1">
      <c r="F229" s="4"/>
      <c r="G229" s="4"/>
      <c r="H229" s="12"/>
    </row>
    <row r="230" spans="6:8" ht="15.75" customHeight="1">
      <c r="F230" s="4"/>
      <c r="G230" s="4"/>
      <c r="H230" s="12"/>
    </row>
    <row r="231" spans="6:8" ht="15.75" customHeight="1">
      <c r="F231" s="4"/>
      <c r="G231" s="4"/>
      <c r="H231" s="12"/>
    </row>
    <row r="232" spans="6:8" ht="15.75" customHeight="1">
      <c r="F232" s="4"/>
      <c r="G232" s="4"/>
      <c r="H232" s="12"/>
    </row>
    <row r="233" spans="6:8" ht="15.75" customHeight="1">
      <c r="F233" s="4"/>
      <c r="G233" s="4"/>
      <c r="H233" s="12"/>
    </row>
    <row r="234" spans="6:8" ht="15.75" customHeight="1">
      <c r="F234" s="4"/>
      <c r="G234" s="4"/>
      <c r="H234" s="12"/>
    </row>
    <row r="235" spans="6:8" ht="15.75" customHeight="1">
      <c r="F235" s="4"/>
      <c r="G235" s="4"/>
      <c r="H235" s="12"/>
    </row>
    <row r="236" spans="6:8" ht="15.75" customHeight="1">
      <c r="F236" s="4"/>
      <c r="G236" s="4"/>
      <c r="H236" s="12"/>
    </row>
    <row r="237" spans="6:8" ht="15.75" customHeight="1">
      <c r="F237" s="4"/>
      <c r="G237" s="4"/>
      <c r="H237" s="12"/>
    </row>
    <row r="238" spans="6:8" ht="15.75" customHeight="1">
      <c r="F238" s="4"/>
      <c r="G238" s="4"/>
      <c r="H238" s="12"/>
    </row>
    <row r="239" spans="6:8" ht="15.75" customHeight="1">
      <c r="F239" s="4"/>
      <c r="G239" s="4"/>
      <c r="H239" s="12"/>
    </row>
    <row r="240" spans="6:8" ht="15.75" customHeight="1">
      <c r="F240" s="4"/>
      <c r="G240" s="4"/>
      <c r="H240" s="12"/>
    </row>
    <row r="241" spans="6:8" ht="15.75" customHeight="1">
      <c r="F241" s="4"/>
      <c r="G241" s="4"/>
      <c r="H241" s="12"/>
    </row>
    <row r="242" spans="6:8" ht="15.75" customHeight="1">
      <c r="F242" s="4"/>
      <c r="G242" s="4"/>
      <c r="H242" s="12"/>
    </row>
    <row r="243" spans="6:8" ht="15.75" customHeight="1">
      <c r="F243" s="4"/>
      <c r="G243" s="4"/>
      <c r="H243" s="12"/>
    </row>
    <row r="244" spans="6:8" ht="15.75" customHeight="1">
      <c r="F244" s="4"/>
      <c r="G244" s="4"/>
      <c r="H244" s="12"/>
    </row>
    <row r="245" spans="6:8" ht="15.75" customHeight="1">
      <c r="F245" s="4"/>
      <c r="G245" s="4"/>
      <c r="H245" s="12"/>
    </row>
    <row r="246" spans="6:8" ht="15.75" customHeight="1">
      <c r="F246" s="4"/>
      <c r="G246" s="4"/>
      <c r="H246" s="12"/>
    </row>
    <row r="247" spans="6:8" ht="15.75" customHeight="1">
      <c r="F247" s="4"/>
      <c r="G247" s="4"/>
      <c r="H247" s="12"/>
    </row>
    <row r="248" spans="6:8" ht="15.75" customHeight="1">
      <c r="F248" s="4"/>
      <c r="G248" s="4"/>
      <c r="H248" s="12"/>
    </row>
    <row r="249" spans="6:8" ht="15.75" customHeight="1">
      <c r="F249" s="4"/>
      <c r="G249" s="4"/>
      <c r="H249" s="12"/>
    </row>
    <row r="250" spans="6:8" ht="15.75" customHeight="1">
      <c r="F250" s="4"/>
      <c r="G250" s="4"/>
      <c r="H250" s="12"/>
    </row>
    <row r="251" spans="6:8" ht="15.75" customHeight="1">
      <c r="F251" s="4"/>
      <c r="G251" s="4"/>
      <c r="H251" s="12"/>
    </row>
    <row r="252" spans="6:8" ht="15.75" customHeight="1">
      <c r="F252" s="4"/>
      <c r="G252" s="4"/>
      <c r="H252" s="12"/>
    </row>
    <row r="253" spans="6:8" ht="15.75" customHeight="1">
      <c r="F253" s="4"/>
      <c r="G253" s="4"/>
      <c r="H253" s="12"/>
    </row>
    <row r="254" spans="6:8" ht="15.75" customHeight="1">
      <c r="F254" s="4"/>
      <c r="G254" s="4"/>
      <c r="H254" s="12"/>
    </row>
    <row r="255" spans="6:8" ht="15.75" customHeight="1">
      <c r="F255" s="4"/>
      <c r="G255" s="4"/>
      <c r="H255" s="12"/>
    </row>
    <row r="256" spans="6:8" ht="15.75" customHeight="1">
      <c r="F256" s="4"/>
      <c r="G256" s="4"/>
      <c r="H256" s="12"/>
    </row>
    <row r="257" spans="6:8" ht="15.75" customHeight="1">
      <c r="F257" s="4"/>
      <c r="G257" s="4"/>
      <c r="H257" s="12"/>
    </row>
    <row r="258" spans="6:8" ht="15.75" customHeight="1">
      <c r="F258" s="4"/>
      <c r="G258" s="4"/>
      <c r="H258" s="12"/>
    </row>
    <row r="259" spans="6:8" ht="15.75" customHeight="1">
      <c r="F259" s="4"/>
      <c r="G259" s="4"/>
      <c r="H259" s="12"/>
    </row>
    <row r="260" spans="6:8" ht="15.75" customHeight="1">
      <c r="F260" s="4"/>
      <c r="G260" s="4"/>
      <c r="H260" s="12"/>
    </row>
    <row r="261" spans="6:8" ht="15.75" customHeight="1">
      <c r="F261" s="4"/>
      <c r="G261" s="4"/>
      <c r="H261" s="12"/>
    </row>
    <row r="262" spans="6:8" ht="15.75" customHeight="1">
      <c r="F262" s="4"/>
      <c r="G262" s="4"/>
      <c r="H262" s="12"/>
    </row>
    <row r="263" spans="6:8" ht="15.75" customHeight="1">
      <c r="F263" s="4"/>
      <c r="G263" s="4"/>
      <c r="H263" s="12"/>
    </row>
    <row r="264" spans="6:8" ht="15.75" customHeight="1">
      <c r="F264" s="4"/>
      <c r="G264" s="4"/>
      <c r="H264" s="12"/>
    </row>
    <row r="265" spans="6:8" ht="15.75" customHeight="1">
      <c r="F265" s="4"/>
      <c r="G265" s="4"/>
      <c r="H265" s="12"/>
    </row>
    <row r="266" spans="6:8" ht="15.75" customHeight="1">
      <c r="F266" s="4"/>
      <c r="G266" s="4"/>
      <c r="H266" s="12"/>
    </row>
    <row r="267" spans="6:8" ht="15.75" customHeight="1">
      <c r="F267" s="4"/>
      <c r="G267" s="4"/>
      <c r="H267" s="12"/>
    </row>
    <row r="268" spans="6:8" ht="15.75" customHeight="1">
      <c r="F268" s="4"/>
      <c r="G268" s="4"/>
      <c r="H268" s="12"/>
    </row>
    <row r="269" spans="6:8" ht="15.75" customHeight="1">
      <c r="F269" s="4"/>
      <c r="G269" s="4"/>
      <c r="H269" s="12"/>
    </row>
    <row r="270" spans="6:8" ht="15.75" customHeight="1">
      <c r="F270" s="4"/>
      <c r="G270" s="4"/>
      <c r="H270" s="12"/>
    </row>
    <row r="271" spans="6:8" ht="15.75" customHeight="1">
      <c r="F271" s="4"/>
      <c r="G271" s="4"/>
      <c r="H271" s="12"/>
    </row>
    <row r="272" spans="6:8" ht="15.75" customHeight="1">
      <c r="F272" s="4"/>
      <c r="G272" s="4"/>
      <c r="H272" s="12"/>
    </row>
    <row r="273" spans="6:8" ht="15.75" customHeight="1">
      <c r="F273" s="4"/>
      <c r="G273" s="4"/>
      <c r="H273" s="12"/>
    </row>
    <row r="274" spans="6:8" ht="15.75" customHeight="1">
      <c r="F274" s="4"/>
      <c r="G274" s="4"/>
      <c r="H274" s="12"/>
    </row>
    <row r="275" spans="6:8" ht="15.75" customHeight="1">
      <c r="F275" s="4"/>
      <c r="G275" s="4"/>
      <c r="H275" s="12"/>
    </row>
    <row r="276" spans="6:8" ht="15.75" customHeight="1">
      <c r="F276" s="4"/>
      <c r="G276" s="4"/>
      <c r="H276" s="12"/>
    </row>
    <row r="277" spans="6:8" ht="15.75" customHeight="1">
      <c r="F277" s="4"/>
      <c r="G277" s="4"/>
      <c r="H277" s="12"/>
    </row>
    <row r="278" spans="6:8" ht="15.75" customHeight="1">
      <c r="F278" s="4"/>
      <c r="G278" s="4"/>
      <c r="H278" s="12"/>
    </row>
    <row r="279" spans="6:8" ht="15.75" customHeight="1">
      <c r="F279" s="4"/>
      <c r="G279" s="4"/>
      <c r="H279" s="12"/>
    </row>
    <row r="280" spans="6:8" ht="15.75" customHeight="1">
      <c r="F280" s="4"/>
      <c r="G280" s="4"/>
      <c r="H280" s="12"/>
    </row>
    <row r="281" spans="6:8" ht="15.75" customHeight="1">
      <c r="F281" s="4"/>
      <c r="G281" s="4"/>
      <c r="H281" s="12"/>
    </row>
    <row r="282" spans="6:8" ht="15.75" customHeight="1">
      <c r="F282" s="4"/>
      <c r="G282" s="4"/>
      <c r="H282" s="12"/>
    </row>
    <row r="283" spans="6:8" ht="15.75" customHeight="1">
      <c r="F283" s="4"/>
      <c r="G283" s="4"/>
      <c r="H283" s="12"/>
    </row>
    <row r="284" spans="6:8" ht="15.75" customHeight="1">
      <c r="F284" s="4"/>
      <c r="G284" s="4"/>
      <c r="H284" s="12"/>
    </row>
    <row r="285" spans="6:8" ht="15.75" customHeight="1">
      <c r="F285" s="4"/>
      <c r="G285" s="4"/>
      <c r="H285" s="12"/>
    </row>
    <row r="286" spans="6:8" ht="15.75" customHeight="1">
      <c r="F286" s="4"/>
      <c r="G286" s="4"/>
      <c r="H286" s="12"/>
    </row>
    <row r="287" spans="6:8" ht="15.75" customHeight="1">
      <c r="F287" s="4"/>
      <c r="G287" s="4"/>
      <c r="H287" s="12"/>
    </row>
    <row r="288" spans="6:8" ht="15.75" customHeight="1">
      <c r="F288" s="4"/>
      <c r="G288" s="4"/>
      <c r="H288" s="12"/>
    </row>
    <row r="289" spans="6:8" ht="15.75" customHeight="1">
      <c r="F289" s="4"/>
      <c r="G289" s="4"/>
      <c r="H289" s="12"/>
    </row>
    <row r="290" spans="6:8" ht="15.75" customHeight="1">
      <c r="F290" s="4"/>
      <c r="G290" s="4"/>
      <c r="H290" s="12"/>
    </row>
    <row r="291" spans="6:8" ht="15.75" customHeight="1">
      <c r="F291" s="4"/>
      <c r="G291" s="4"/>
      <c r="H291" s="12"/>
    </row>
    <row r="292" spans="6:8" ht="15.75" customHeight="1">
      <c r="F292" s="4"/>
      <c r="G292" s="4"/>
      <c r="H292" s="12"/>
    </row>
    <row r="293" spans="6:8" ht="15.75" customHeight="1">
      <c r="F293" s="4"/>
      <c r="G293" s="4"/>
      <c r="H293" s="12"/>
    </row>
    <row r="294" spans="6:8" ht="15.75" customHeight="1">
      <c r="F294" s="4"/>
      <c r="G294" s="4"/>
      <c r="H294" s="12"/>
    </row>
    <row r="295" spans="6:8" ht="15.75" customHeight="1">
      <c r="F295" s="4"/>
      <c r="G295" s="4"/>
      <c r="H295" s="12"/>
    </row>
    <row r="296" spans="6:8" ht="15.75" customHeight="1">
      <c r="F296" s="4"/>
      <c r="G296" s="4"/>
      <c r="H296" s="12"/>
    </row>
    <row r="297" spans="6:8" ht="15.75" customHeight="1">
      <c r="F297" s="4"/>
      <c r="G297" s="4"/>
      <c r="H297" s="12"/>
    </row>
    <row r="298" spans="6:8" ht="15.75" customHeight="1">
      <c r="F298" s="4"/>
      <c r="G298" s="4"/>
      <c r="H298" s="12"/>
    </row>
    <row r="299" spans="6:8" ht="15.75" customHeight="1">
      <c r="F299" s="4"/>
      <c r="G299" s="4"/>
      <c r="H299" s="12"/>
    </row>
    <row r="300" spans="6:8" ht="15.75" customHeight="1">
      <c r="F300" s="4"/>
      <c r="G300" s="4"/>
      <c r="H300" s="12"/>
    </row>
    <row r="301" spans="6:8" ht="15.75" customHeight="1">
      <c r="F301" s="4"/>
      <c r="G301" s="4"/>
      <c r="H301" s="12"/>
    </row>
    <row r="302" spans="6:8" ht="15.75" customHeight="1">
      <c r="F302" s="4"/>
      <c r="G302" s="4"/>
      <c r="H302" s="12"/>
    </row>
    <row r="303" spans="6:8" ht="15.75" customHeight="1">
      <c r="F303" s="4"/>
      <c r="G303" s="4"/>
      <c r="H303" s="12"/>
    </row>
    <row r="304" spans="6:8" ht="15.75" customHeight="1">
      <c r="F304" s="4"/>
      <c r="G304" s="4"/>
      <c r="H304" s="12"/>
    </row>
    <row r="305" spans="6:8" ht="15.75" customHeight="1">
      <c r="F305" s="4"/>
      <c r="G305" s="4"/>
      <c r="H305" s="12"/>
    </row>
    <row r="306" spans="6:8" ht="15.75" customHeight="1">
      <c r="F306" s="4"/>
      <c r="G306" s="4"/>
      <c r="H306" s="12"/>
    </row>
    <row r="307" spans="6:8" ht="15.75" customHeight="1">
      <c r="F307" s="4"/>
      <c r="G307" s="4"/>
      <c r="H307" s="12"/>
    </row>
    <row r="308" spans="6:8" ht="15.75" customHeight="1">
      <c r="F308" s="4"/>
      <c r="G308" s="4"/>
      <c r="H308" s="12"/>
    </row>
    <row r="309" spans="6:8" ht="15.75" customHeight="1">
      <c r="F309" s="4"/>
      <c r="G309" s="4"/>
      <c r="H309" s="12"/>
    </row>
    <row r="310" spans="6:8" ht="15.75" customHeight="1">
      <c r="F310" s="4"/>
      <c r="G310" s="4"/>
      <c r="H310" s="12"/>
    </row>
    <row r="311" spans="6:8" ht="15.75" customHeight="1">
      <c r="F311" s="4"/>
      <c r="G311" s="4"/>
      <c r="H311" s="12"/>
    </row>
    <row r="312" spans="6:8" ht="15.75" customHeight="1">
      <c r="F312" s="4"/>
      <c r="G312" s="4"/>
      <c r="H312" s="12"/>
    </row>
    <row r="313" spans="6:8" ht="15.75" customHeight="1">
      <c r="F313" s="4"/>
      <c r="G313" s="4"/>
      <c r="H313" s="12"/>
    </row>
    <row r="314" spans="6:8" ht="15.75" customHeight="1">
      <c r="F314" s="4"/>
      <c r="G314" s="4"/>
      <c r="H314" s="12"/>
    </row>
    <row r="315" spans="6:8" ht="15.75" customHeight="1">
      <c r="F315" s="4"/>
      <c r="G315" s="4"/>
      <c r="H315" s="12"/>
    </row>
    <row r="316" spans="6:8" ht="15.75" customHeight="1">
      <c r="F316" s="4"/>
      <c r="G316" s="4"/>
      <c r="H316" s="12"/>
    </row>
    <row r="317" spans="6:8" ht="15.75" customHeight="1">
      <c r="F317" s="4"/>
      <c r="G317" s="4"/>
      <c r="H317" s="12"/>
    </row>
    <row r="318" spans="6:8" ht="15.75" customHeight="1">
      <c r="F318" s="4"/>
      <c r="G318" s="4"/>
      <c r="H318" s="12"/>
    </row>
    <row r="319" spans="6:8" ht="15.75" customHeight="1">
      <c r="F319" s="4"/>
      <c r="G319" s="4"/>
      <c r="H319" s="12"/>
    </row>
    <row r="320" spans="6:8" ht="15.75" customHeight="1">
      <c r="F320" s="4"/>
      <c r="G320" s="4"/>
      <c r="H320" s="12"/>
    </row>
    <row r="321" spans="6:8" ht="15.75" customHeight="1">
      <c r="F321" s="4"/>
      <c r="G321" s="4"/>
      <c r="H321" s="12"/>
    </row>
    <row r="322" spans="6:8" ht="15.75" customHeight="1">
      <c r="F322" s="4"/>
      <c r="G322" s="4"/>
      <c r="H322" s="12"/>
    </row>
    <row r="323" spans="6:8" ht="15.75" customHeight="1">
      <c r="F323" s="4"/>
      <c r="G323" s="4"/>
      <c r="H323" s="12"/>
    </row>
    <row r="324" spans="6:8" ht="15.75" customHeight="1">
      <c r="F324" s="4"/>
      <c r="G324" s="4"/>
      <c r="H324" s="12"/>
    </row>
    <row r="325" spans="6:8" ht="15.75" customHeight="1">
      <c r="F325" s="4"/>
      <c r="G325" s="4"/>
      <c r="H325" s="12"/>
    </row>
    <row r="326" spans="6:8" ht="15.75" customHeight="1">
      <c r="F326" s="4"/>
      <c r="G326" s="4"/>
      <c r="H326" s="12"/>
    </row>
    <row r="327" spans="6:8" ht="15.75" customHeight="1">
      <c r="F327" s="4"/>
      <c r="G327" s="4"/>
      <c r="H327" s="12"/>
    </row>
    <row r="328" spans="6:8" ht="15.75" customHeight="1">
      <c r="F328" s="4"/>
      <c r="G328" s="4"/>
      <c r="H328" s="12"/>
    </row>
    <row r="329" spans="6:8" ht="15.75" customHeight="1">
      <c r="F329" s="4"/>
      <c r="G329" s="4"/>
      <c r="H329" s="12"/>
    </row>
    <row r="330" spans="6:8" ht="15.75" customHeight="1">
      <c r="F330" s="4"/>
      <c r="G330" s="4"/>
      <c r="H330" s="12"/>
    </row>
    <row r="331" spans="6:8" ht="15.75" customHeight="1">
      <c r="F331" s="4"/>
      <c r="G331" s="4"/>
      <c r="H331" s="12"/>
    </row>
    <row r="332" spans="6:8" ht="15.75" customHeight="1">
      <c r="F332" s="4"/>
      <c r="G332" s="4"/>
      <c r="H332" s="12"/>
    </row>
    <row r="333" spans="6:8" ht="15.75" customHeight="1">
      <c r="F333" s="4"/>
      <c r="G333" s="4"/>
      <c r="H333" s="12"/>
    </row>
    <row r="334" spans="6:8" ht="15.75" customHeight="1">
      <c r="F334" s="4"/>
      <c r="G334" s="4"/>
      <c r="H334" s="12"/>
    </row>
    <row r="335" spans="6:8" ht="15.75" customHeight="1">
      <c r="F335" s="4"/>
      <c r="G335" s="4"/>
      <c r="H335" s="12"/>
    </row>
    <row r="336" spans="6:8" ht="15.75" customHeight="1">
      <c r="F336" s="4"/>
      <c r="G336" s="4"/>
      <c r="H336" s="12"/>
    </row>
    <row r="337" spans="6:8" ht="15.75" customHeight="1">
      <c r="F337" s="4"/>
      <c r="G337" s="4"/>
      <c r="H337" s="12"/>
    </row>
    <row r="338" spans="6:8" ht="15.75" customHeight="1">
      <c r="F338" s="4"/>
      <c r="G338" s="4"/>
      <c r="H338" s="12"/>
    </row>
    <row r="339" spans="6:8" ht="15.75" customHeight="1">
      <c r="F339" s="4"/>
      <c r="G339" s="4"/>
      <c r="H339" s="12"/>
    </row>
    <row r="340" spans="6:8" ht="15.75" customHeight="1">
      <c r="F340" s="4"/>
      <c r="G340" s="4"/>
      <c r="H340" s="12"/>
    </row>
    <row r="341" spans="6:8" ht="15.75" customHeight="1">
      <c r="F341" s="4"/>
      <c r="G341" s="4"/>
      <c r="H341" s="12"/>
    </row>
    <row r="342" spans="6:8" ht="15.75" customHeight="1">
      <c r="F342" s="4"/>
      <c r="G342" s="4"/>
      <c r="H342" s="12"/>
    </row>
    <row r="343" spans="6:8" ht="15.75" customHeight="1">
      <c r="F343" s="4"/>
      <c r="G343" s="4"/>
      <c r="H343" s="12"/>
    </row>
    <row r="344" spans="6:8" ht="15.75" customHeight="1">
      <c r="F344" s="4"/>
      <c r="G344" s="4"/>
      <c r="H344" s="12"/>
    </row>
    <row r="345" spans="6:8" ht="15.75" customHeight="1">
      <c r="F345" s="4"/>
      <c r="G345" s="4"/>
      <c r="H345" s="12"/>
    </row>
    <row r="346" spans="6:8" ht="15.75" customHeight="1">
      <c r="F346" s="4"/>
      <c r="G346" s="4"/>
      <c r="H346" s="12"/>
    </row>
    <row r="347" spans="6:8" ht="15.75" customHeight="1">
      <c r="F347" s="4"/>
      <c r="G347" s="4"/>
      <c r="H347" s="12"/>
    </row>
    <row r="348" spans="6:8" ht="15.75" customHeight="1">
      <c r="F348" s="4"/>
      <c r="G348" s="4"/>
      <c r="H348" s="12"/>
    </row>
    <row r="349" spans="6:8" ht="15.75" customHeight="1">
      <c r="F349" s="4"/>
      <c r="G349" s="4"/>
      <c r="H349" s="12"/>
    </row>
    <row r="350" spans="6:8" ht="15.75" customHeight="1">
      <c r="F350" s="4"/>
      <c r="G350" s="4"/>
      <c r="H350" s="12"/>
    </row>
    <row r="351" spans="6:8" ht="15.75" customHeight="1">
      <c r="F351" s="4"/>
      <c r="G351" s="4"/>
      <c r="H351" s="12"/>
    </row>
    <row r="352" spans="6:8" ht="15.75" customHeight="1">
      <c r="F352" s="4"/>
      <c r="G352" s="4"/>
      <c r="H352" s="12"/>
    </row>
    <row r="353" spans="6:8" ht="15.75" customHeight="1">
      <c r="F353" s="4"/>
      <c r="G353" s="4"/>
      <c r="H353" s="12"/>
    </row>
    <row r="354" spans="6:8" ht="15.75" customHeight="1">
      <c r="F354" s="4"/>
      <c r="G354" s="4"/>
      <c r="H354" s="12"/>
    </row>
    <row r="355" spans="6:8" ht="15.75" customHeight="1">
      <c r="F355" s="4"/>
      <c r="G355" s="4"/>
      <c r="H355" s="12"/>
    </row>
    <row r="356" spans="6:8" ht="15.75" customHeight="1">
      <c r="F356" s="4"/>
      <c r="G356" s="4"/>
      <c r="H356" s="12"/>
    </row>
    <row r="357" spans="6:8" ht="15.75" customHeight="1">
      <c r="F357" s="4"/>
      <c r="G357" s="4"/>
      <c r="H357" s="12"/>
    </row>
    <row r="358" spans="6:8" ht="15.75" customHeight="1">
      <c r="F358" s="4"/>
      <c r="G358" s="4"/>
      <c r="H358" s="12"/>
    </row>
    <row r="359" spans="6:8" ht="15.75" customHeight="1">
      <c r="F359" s="4"/>
      <c r="G359" s="4"/>
      <c r="H359" s="12"/>
    </row>
    <row r="360" spans="6:8" ht="15.75" customHeight="1">
      <c r="F360" s="4"/>
      <c r="G360" s="4"/>
      <c r="H360" s="12"/>
    </row>
    <row r="361" spans="6:8" ht="15.75" customHeight="1">
      <c r="F361" s="4"/>
      <c r="G361" s="4"/>
      <c r="H361" s="12"/>
    </row>
    <row r="362" spans="6:8" ht="15.75" customHeight="1">
      <c r="F362" s="4"/>
      <c r="G362" s="4"/>
      <c r="H362" s="12"/>
    </row>
    <row r="363" spans="6:8" ht="15.75" customHeight="1">
      <c r="F363" s="4"/>
      <c r="G363" s="4"/>
      <c r="H363" s="12"/>
    </row>
    <row r="364" spans="6:8" ht="15.75" customHeight="1">
      <c r="F364" s="4"/>
      <c r="G364" s="4"/>
      <c r="H364" s="12"/>
    </row>
    <row r="365" spans="6:8" ht="15.75" customHeight="1">
      <c r="F365" s="4"/>
      <c r="G365" s="4"/>
      <c r="H365" s="12"/>
    </row>
    <row r="366" spans="6:8" ht="15.75" customHeight="1">
      <c r="F366" s="4"/>
      <c r="G366" s="4"/>
      <c r="H366" s="12"/>
    </row>
    <row r="367" spans="6:8" ht="15.75" customHeight="1">
      <c r="F367" s="4"/>
      <c r="G367" s="4"/>
      <c r="H367" s="12"/>
    </row>
    <row r="368" spans="6:8" ht="15.75" customHeight="1">
      <c r="F368" s="4"/>
      <c r="G368" s="4"/>
      <c r="H368" s="12"/>
    </row>
    <row r="369" spans="6:8" ht="15.75" customHeight="1">
      <c r="F369" s="4"/>
      <c r="G369" s="4"/>
      <c r="H369" s="12"/>
    </row>
    <row r="370" spans="6:8" ht="15.75" customHeight="1">
      <c r="F370" s="4"/>
      <c r="G370" s="4"/>
      <c r="H370" s="12"/>
    </row>
    <row r="371" spans="6:8" ht="15.75" customHeight="1">
      <c r="F371" s="4"/>
      <c r="G371" s="4"/>
      <c r="H371" s="12"/>
    </row>
    <row r="372" spans="6:8" ht="15.75" customHeight="1">
      <c r="F372" s="4"/>
      <c r="G372" s="4"/>
      <c r="H372" s="12"/>
    </row>
    <row r="373" spans="6:8" ht="15.75" customHeight="1">
      <c r="F373" s="4"/>
      <c r="G373" s="4"/>
      <c r="H373" s="12"/>
    </row>
    <row r="374" spans="6:8" ht="15.75" customHeight="1">
      <c r="F374" s="4"/>
      <c r="G374" s="4"/>
      <c r="H374" s="12"/>
    </row>
    <row r="375" spans="6:8" ht="15.75" customHeight="1">
      <c r="F375" s="4"/>
      <c r="G375" s="4"/>
      <c r="H375" s="12"/>
    </row>
    <row r="376" spans="6:8" ht="15.75" customHeight="1">
      <c r="F376" s="4"/>
      <c r="G376" s="4"/>
      <c r="H376" s="12"/>
    </row>
    <row r="377" spans="6:8" ht="15.75" customHeight="1">
      <c r="F377" s="4"/>
      <c r="G377" s="4"/>
      <c r="H377" s="12"/>
    </row>
    <row r="378" spans="6:8" ht="15.75" customHeight="1">
      <c r="F378" s="4"/>
      <c r="G378" s="4"/>
      <c r="H378" s="12"/>
    </row>
    <row r="379" spans="6:8" ht="15.75" customHeight="1">
      <c r="F379" s="4"/>
      <c r="G379" s="4"/>
      <c r="H379" s="12"/>
    </row>
    <row r="380" spans="6:8" ht="15.75" customHeight="1">
      <c r="F380" s="4"/>
      <c r="G380" s="4"/>
      <c r="H380" s="12"/>
    </row>
    <row r="381" spans="6:8" ht="15.75" customHeight="1">
      <c r="F381" s="4"/>
      <c r="G381" s="4"/>
      <c r="H381" s="12"/>
    </row>
    <row r="382" spans="6:8" ht="15.75" customHeight="1">
      <c r="F382" s="4"/>
      <c r="G382" s="4"/>
      <c r="H382" s="12"/>
    </row>
    <row r="383" spans="6:8" ht="15.75" customHeight="1">
      <c r="F383" s="4"/>
      <c r="G383" s="4"/>
      <c r="H383" s="12"/>
    </row>
    <row r="384" spans="6:8" ht="15.75" customHeight="1">
      <c r="F384" s="4"/>
      <c r="G384" s="4"/>
      <c r="H384" s="12"/>
    </row>
    <row r="385" spans="6:8" ht="15.75" customHeight="1">
      <c r="F385" s="4"/>
      <c r="G385" s="4"/>
      <c r="H385" s="12"/>
    </row>
    <row r="386" spans="6:8" ht="15.75" customHeight="1">
      <c r="F386" s="4"/>
      <c r="G386" s="4"/>
      <c r="H386" s="12"/>
    </row>
    <row r="387" spans="6:8" ht="15.75" customHeight="1">
      <c r="F387" s="4"/>
      <c r="G387" s="4"/>
      <c r="H387" s="12"/>
    </row>
    <row r="388" spans="6:8" ht="15.75" customHeight="1">
      <c r="F388" s="4"/>
      <c r="G388" s="4"/>
      <c r="H388" s="12"/>
    </row>
    <row r="389" spans="6:8" ht="15.75" customHeight="1">
      <c r="F389" s="4"/>
      <c r="G389" s="4"/>
      <c r="H389" s="12"/>
    </row>
    <row r="390" spans="6:8" ht="15.75" customHeight="1">
      <c r="F390" s="4"/>
      <c r="G390" s="4"/>
      <c r="H390" s="12"/>
    </row>
    <row r="391" spans="6:8" ht="15.75" customHeight="1">
      <c r="F391" s="4"/>
      <c r="G391" s="4"/>
      <c r="H391" s="12"/>
    </row>
    <row r="392" spans="6:8" ht="15.75" customHeight="1">
      <c r="F392" s="4"/>
      <c r="G392" s="4"/>
      <c r="H392" s="12"/>
    </row>
    <row r="393" spans="6:8" ht="15.75" customHeight="1">
      <c r="F393" s="4"/>
      <c r="G393" s="4"/>
      <c r="H393" s="12"/>
    </row>
    <row r="394" spans="6:8" ht="15.75" customHeight="1">
      <c r="F394" s="4"/>
      <c r="G394" s="4"/>
      <c r="H394" s="12"/>
    </row>
    <row r="395" spans="6:8" ht="15.75" customHeight="1">
      <c r="F395" s="4"/>
      <c r="G395" s="4"/>
      <c r="H395" s="12"/>
    </row>
    <row r="396" spans="6:8" ht="15.75" customHeight="1">
      <c r="F396" s="4"/>
      <c r="G396" s="4"/>
      <c r="H396" s="12"/>
    </row>
    <row r="397" spans="6:8" ht="15.75" customHeight="1">
      <c r="F397" s="4"/>
      <c r="G397" s="4"/>
      <c r="H397" s="12"/>
    </row>
    <row r="398" spans="6:8" ht="15.75" customHeight="1">
      <c r="F398" s="4"/>
      <c r="G398" s="4"/>
      <c r="H398" s="12"/>
    </row>
    <row r="399" spans="6:8" ht="15.75" customHeight="1">
      <c r="F399" s="4"/>
      <c r="G399" s="4"/>
      <c r="H399" s="12"/>
    </row>
    <row r="400" spans="6:8" ht="15.75" customHeight="1">
      <c r="F400" s="4"/>
      <c r="G400" s="4"/>
      <c r="H400" s="12"/>
    </row>
    <row r="401" spans="6:8" ht="15.75" customHeight="1">
      <c r="F401" s="4"/>
      <c r="G401" s="4"/>
      <c r="H401" s="12"/>
    </row>
    <row r="402" spans="6:8" ht="15.75" customHeight="1">
      <c r="F402" s="4"/>
      <c r="G402" s="4"/>
      <c r="H402" s="12"/>
    </row>
    <row r="403" spans="6:8" ht="15.75" customHeight="1">
      <c r="F403" s="4"/>
      <c r="G403" s="4"/>
      <c r="H403" s="12"/>
    </row>
    <row r="404" spans="6:8" ht="15.75" customHeight="1">
      <c r="F404" s="4"/>
      <c r="G404" s="4"/>
      <c r="H404" s="12"/>
    </row>
    <row r="405" spans="6:8" ht="15.75" customHeight="1">
      <c r="F405" s="4"/>
      <c r="G405" s="4"/>
      <c r="H405" s="12"/>
    </row>
    <row r="406" spans="6:8" ht="15.75" customHeight="1">
      <c r="F406" s="4"/>
      <c r="G406" s="4"/>
      <c r="H406" s="12"/>
    </row>
    <row r="407" spans="6:8" ht="15.75" customHeight="1">
      <c r="F407" s="4"/>
      <c r="G407" s="4"/>
      <c r="H407" s="12"/>
    </row>
    <row r="408" spans="6:8" ht="15.75" customHeight="1">
      <c r="F408" s="4"/>
      <c r="G408" s="4"/>
      <c r="H408" s="12"/>
    </row>
    <row r="409" spans="6:8" ht="15.75" customHeight="1">
      <c r="F409" s="4"/>
      <c r="G409" s="4"/>
      <c r="H409" s="12"/>
    </row>
    <row r="410" spans="6:8" ht="15.75" customHeight="1">
      <c r="F410" s="4"/>
      <c r="G410" s="4"/>
      <c r="H410" s="12"/>
    </row>
    <row r="411" spans="6:8" ht="15.75" customHeight="1">
      <c r="F411" s="4"/>
      <c r="G411" s="4"/>
      <c r="H411" s="12"/>
    </row>
    <row r="412" spans="6:8" ht="15.75" customHeight="1">
      <c r="F412" s="4"/>
      <c r="G412" s="4"/>
      <c r="H412" s="12"/>
    </row>
    <row r="413" spans="6:8" ht="15.75" customHeight="1">
      <c r="F413" s="4"/>
      <c r="G413" s="4"/>
      <c r="H413" s="12"/>
    </row>
    <row r="414" spans="6:8" ht="15.75" customHeight="1">
      <c r="F414" s="4"/>
      <c r="G414" s="4"/>
      <c r="H414" s="12"/>
    </row>
    <row r="415" spans="6:8" ht="15.75" customHeight="1">
      <c r="F415" s="4"/>
      <c r="G415" s="4"/>
      <c r="H415" s="12"/>
    </row>
    <row r="416" spans="6:8" ht="15.75" customHeight="1">
      <c r="F416" s="4"/>
      <c r="G416" s="4"/>
      <c r="H416" s="12"/>
    </row>
    <row r="417" spans="6:8" ht="15.75" customHeight="1">
      <c r="F417" s="4"/>
      <c r="G417" s="4"/>
      <c r="H417" s="12"/>
    </row>
    <row r="418" spans="6:8" ht="15.75" customHeight="1">
      <c r="F418" s="4"/>
      <c r="G418" s="4"/>
      <c r="H418" s="12"/>
    </row>
    <row r="419" spans="6:8" ht="15.75" customHeight="1">
      <c r="F419" s="4"/>
      <c r="G419" s="4"/>
      <c r="H419" s="12"/>
    </row>
    <row r="420" spans="6:8" ht="15.75" customHeight="1">
      <c r="F420" s="4"/>
      <c r="G420" s="4"/>
      <c r="H420" s="12"/>
    </row>
    <row r="421" spans="6:8" ht="15.75" customHeight="1">
      <c r="F421" s="4"/>
      <c r="G421" s="4"/>
      <c r="H421" s="12"/>
    </row>
    <row r="422" spans="6:8" ht="15.75" customHeight="1">
      <c r="F422" s="4"/>
      <c r="G422" s="4"/>
      <c r="H422" s="12"/>
    </row>
    <row r="423" spans="6:8" ht="15.75" customHeight="1">
      <c r="F423" s="4"/>
      <c r="G423" s="4"/>
      <c r="H423" s="12"/>
    </row>
    <row r="424" spans="6:8" ht="15.75" customHeight="1">
      <c r="F424" s="4"/>
      <c r="G424" s="4"/>
      <c r="H424" s="12"/>
    </row>
    <row r="425" spans="6:8" ht="15.75" customHeight="1">
      <c r="F425" s="4"/>
      <c r="G425" s="4"/>
      <c r="H425" s="12"/>
    </row>
    <row r="426" spans="6:8" ht="15.75" customHeight="1">
      <c r="F426" s="4"/>
      <c r="G426" s="4"/>
      <c r="H426" s="12"/>
    </row>
    <row r="427" spans="6:8" ht="15.75" customHeight="1">
      <c r="F427" s="4"/>
      <c r="G427" s="4"/>
      <c r="H427" s="12"/>
    </row>
    <row r="428" spans="6:8" ht="15.75" customHeight="1">
      <c r="F428" s="4"/>
      <c r="G428" s="4"/>
      <c r="H428" s="12"/>
    </row>
    <row r="429" spans="6:8" ht="15.75" customHeight="1">
      <c r="F429" s="4"/>
      <c r="G429" s="4"/>
      <c r="H429" s="12"/>
    </row>
    <row r="430" spans="6:8" ht="15.75" customHeight="1">
      <c r="F430" s="4"/>
      <c r="G430" s="4"/>
      <c r="H430" s="12"/>
    </row>
    <row r="431" spans="6:8" ht="15.75" customHeight="1">
      <c r="F431" s="4"/>
      <c r="G431" s="4"/>
      <c r="H431" s="12"/>
    </row>
    <row r="432" spans="6:8" ht="15.75" customHeight="1">
      <c r="F432" s="4"/>
      <c r="G432" s="4"/>
      <c r="H432" s="12"/>
    </row>
    <row r="433" spans="6:8" ht="15.75" customHeight="1">
      <c r="F433" s="4"/>
      <c r="G433" s="4"/>
      <c r="H433" s="12"/>
    </row>
    <row r="434" spans="6:8" ht="15.75" customHeight="1">
      <c r="F434" s="4"/>
      <c r="G434" s="4"/>
      <c r="H434" s="12"/>
    </row>
    <row r="435" spans="6:8" ht="15.75" customHeight="1">
      <c r="F435" s="4"/>
      <c r="G435" s="4"/>
      <c r="H435" s="12"/>
    </row>
    <row r="436" spans="6:8" ht="15.75" customHeight="1">
      <c r="F436" s="4"/>
      <c r="G436" s="4"/>
      <c r="H436" s="12"/>
    </row>
    <row r="437" spans="6:8" ht="15.75" customHeight="1">
      <c r="F437" s="4"/>
      <c r="G437" s="4"/>
      <c r="H437" s="12"/>
    </row>
    <row r="438" spans="6:8" ht="15.75" customHeight="1">
      <c r="F438" s="4"/>
      <c r="G438" s="4"/>
      <c r="H438" s="12"/>
    </row>
    <row r="439" spans="6:8" ht="15.75" customHeight="1">
      <c r="F439" s="4"/>
      <c r="G439" s="4"/>
      <c r="H439" s="12"/>
    </row>
    <row r="440" spans="6:8" ht="15.75" customHeight="1">
      <c r="F440" s="4"/>
      <c r="G440" s="4"/>
      <c r="H440" s="12"/>
    </row>
    <row r="441" spans="6:8" ht="15.75" customHeight="1">
      <c r="F441" s="4"/>
      <c r="G441" s="4"/>
      <c r="H441" s="12"/>
    </row>
    <row r="442" spans="6:8" ht="15.75" customHeight="1">
      <c r="F442" s="4"/>
      <c r="G442" s="4"/>
      <c r="H442" s="12"/>
    </row>
    <row r="443" spans="6:8" ht="15.75" customHeight="1">
      <c r="F443" s="4"/>
      <c r="G443" s="4"/>
      <c r="H443" s="12"/>
    </row>
    <row r="444" spans="6:8" ht="15.75" customHeight="1">
      <c r="F444" s="4"/>
      <c r="G444" s="4"/>
      <c r="H444" s="12"/>
    </row>
    <row r="445" spans="6:8" ht="15.75" customHeight="1">
      <c r="F445" s="4"/>
      <c r="G445" s="4"/>
      <c r="H445" s="12"/>
    </row>
    <row r="446" spans="6:8" ht="15.75" customHeight="1">
      <c r="F446" s="4"/>
      <c r="G446" s="4"/>
      <c r="H446" s="12"/>
    </row>
    <row r="447" spans="6:8" ht="15.75" customHeight="1">
      <c r="F447" s="4"/>
      <c r="G447" s="4"/>
      <c r="H447" s="12"/>
    </row>
    <row r="448" spans="6:8" ht="15.75" customHeight="1">
      <c r="F448" s="4"/>
      <c r="G448" s="4"/>
      <c r="H448" s="12"/>
    </row>
    <row r="449" spans="6:8" ht="15.75" customHeight="1">
      <c r="F449" s="4"/>
      <c r="G449" s="4"/>
      <c r="H449" s="12"/>
    </row>
    <row r="450" spans="6:8" ht="15.75" customHeight="1">
      <c r="F450" s="4"/>
      <c r="G450" s="4"/>
      <c r="H450" s="12"/>
    </row>
    <row r="451" spans="6:8" ht="15.75" customHeight="1">
      <c r="F451" s="4"/>
      <c r="G451" s="4"/>
      <c r="H451" s="12"/>
    </row>
    <row r="452" spans="6:8" ht="15.75" customHeight="1">
      <c r="F452" s="4"/>
      <c r="G452" s="4"/>
      <c r="H452" s="12"/>
    </row>
    <row r="453" spans="6:8" ht="15.75" customHeight="1">
      <c r="F453" s="4"/>
      <c r="G453" s="4"/>
      <c r="H453" s="12"/>
    </row>
    <row r="454" spans="6:8" ht="15.75" customHeight="1">
      <c r="F454" s="4"/>
      <c r="G454" s="4"/>
      <c r="H454" s="12"/>
    </row>
    <row r="455" spans="6:8" ht="15.75" customHeight="1">
      <c r="F455" s="4"/>
      <c r="G455" s="4"/>
      <c r="H455" s="12"/>
    </row>
    <row r="456" spans="6:8" ht="15.75" customHeight="1">
      <c r="F456" s="4"/>
      <c r="G456" s="4"/>
      <c r="H456" s="12"/>
    </row>
    <row r="457" spans="6:8" ht="15.75" customHeight="1">
      <c r="F457" s="4"/>
      <c r="G457" s="4"/>
      <c r="H457" s="12"/>
    </row>
    <row r="458" spans="6:8" ht="15.75" customHeight="1">
      <c r="F458" s="4"/>
      <c r="G458" s="4"/>
      <c r="H458" s="12"/>
    </row>
    <row r="459" spans="6:8" ht="15.75" customHeight="1">
      <c r="F459" s="4"/>
      <c r="G459" s="4"/>
      <c r="H459" s="12"/>
    </row>
    <row r="460" spans="6:8" ht="15.75" customHeight="1">
      <c r="F460" s="4"/>
      <c r="G460" s="4"/>
      <c r="H460" s="12"/>
    </row>
    <row r="461" spans="6:8" ht="15.75" customHeight="1">
      <c r="F461" s="4"/>
      <c r="G461" s="4"/>
      <c r="H461" s="12"/>
    </row>
    <row r="462" spans="6:8" ht="15.75" customHeight="1">
      <c r="F462" s="4"/>
      <c r="G462" s="4"/>
      <c r="H462" s="12"/>
    </row>
    <row r="463" spans="6:8" ht="15.75" customHeight="1">
      <c r="F463" s="4"/>
      <c r="G463" s="4"/>
      <c r="H463" s="12"/>
    </row>
    <row r="464" spans="6:8" ht="15.75" customHeight="1">
      <c r="F464" s="4"/>
      <c r="G464" s="4"/>
      <c r="H464" s="12"/>
    </row>
    <row r="465" spans="6:8" ht="15.75" customHeight="1">
      <c r="F465" s="4"/>
      <c r="G465" s="4"/>
      <c r="H465" s="12"/>
    </row>
    <row r="466" spans="6:8" ht="15.75" customHeight="1">
      <c r="F466" s="4"/>
      <c r="G466" s="4"/>
      <c r="H466" s="12"/>
    </row>
    <row r="467" spans="6:8" ht="15.75" customHeight="1">
      <c r="F467" s="4"/>
      <c r="G467" s="4"/>
      <c r="H467" s="12"/>
    </row>
    <row r="468" spans="6:8" ht="15.75" customHeight="1">
      <c r="F468" s="4"/>
      <c r="G468" s="4"/>
      <c r="H468" s="12"/>
    </row>
    <row r="469" spans="6:8" ht="15.75" customHeight="1">
      <c r="F469" s="4"/>
      <c r="G469" s="4"/>
      <c r="H469" s="12"/>
    </row>
    <row r="470" spans="6:8" ht="15.75" customHeight="1">
      <c r="F470" s="4"/>
      <c r="G470" s="4"/>
      <c r="H470" s="12"/>
    </row>
    <row r="471" spans="6:8" ht="15.75" customHeight="1">
      <c r="F471" s="4"/>
      <c r="G471" s="4"/>
      <c r="H471" s="12"/>
    </row>
    <row r="472" spans="6:8" ht="15.75" customHeight="1">
      <c r="F472" s="4"/>
      <c r="G472" s="4"/>
      <c r="H472" s="12"/>
    </row>
    <row r="473" spans="6:8" ht="15.75" customHeight="1">
      <c r="F473" s="4"/>
      <c r="G473" s="4"/>
      <c r="H473" s="12"/>
    </row>
    <row r="474" spans="6:8" ht="15.75" customHeight="1">
      <c r="F474" s="4"/>
      <c r="G474" s="4"/>
      <c r="H474" s="12"/>
    </row>
    <row r="475" spans="6:8" ht="15.75" customHeight="1">
      <c r="F475" s="4"/>
      <c r="G475" s="4"/>
      <c r="H475" s="12"/>
    </row>
    <row r="476" spans="6:8" ht="15.75" customHeight="1">
      <c r="F476" s="4"/>
      <c r="G476" s="4"/>
      <c r="H476" s="12"/>
    </row>
    <row r="477" spans="6:8" ht="15.75" customHeight="1">
      <c r="F477" s="4"/>
      <c r="G477" s="4"/>
      <c r="H477" s="12"/>
    </row>
    <row r="478" spans="6:8" ht="15.75" customHeight="1">
      <c r="F478" s="4"/>
      <c r="G478" s="4"/>
      <c r="H478" s="12"/>
    </row>
    <row r="479" spans="6:8" ht="15.75" customHeight="1">
      <c r="F479" s="4"/>
      <c r="G479" s="4"/>
      <c r="H479" s="12"/>
    </row>
    <row r="480" spans="6:8" ht="15.75" customHeight="1">
      <c r="F480" s="4"/>
      <c r="G480" s="4"/>
      <c r="H480" s="12"/>
    </row>
    <row r="481" spans="6:8" ht="15.75" customHeight="1">
      <c r="F481" s="4"/>
      <c r="G481" s="4"/>
      <c r="H481" s="12"/>
    </row>
    <row r="482" spans="6:8" ht="15.75" customHeight="1">
      <c r="F482" s="4"/>
      <c r="G482" s="4"/>
      <c r="H482" s="12"/>
    </row>
    <row r="483" spans="6:8" ht="15.75" customHeight="1">
      <c r="F483" s="4"/>
      <c r="G483" s="4"/>
      <c r="H483" s="12"/>
    </row>
    <row r="484" spans="6:8" ht="15.75" customHeight="1">
      <c r="F484" s="4"/>
      <c r="G484" s="4"/>
      <c r="H484" s="12"/>
    </row>
    <row r="485" spans="6:8" ht="15.75" customHeight="1">
      <c r="F485" s="4"/>
      <c r="G485" s="4"/>
      <c r="H485" s="12"/>
    </row>
    <row r="486" spans="6:8" ht="15.75" customHeight="1">
      <c r="F486" s="4"/>
      <c r="G486" s="4"/>
      <c r="H486" s="12"/>
    </row>
    <row r="487" spans="6:8" ht="15.75" customHeight="1">
      <c r="F487" s="4"/>
      <c r="G487" s="4"/>
      <c r="H487" s="12"/>
    </row>
    <row r="488" spans="6:8" ht="15.75" customHeight="1">
      <c r="F488" s="4"/>
      <c r="G488" s="4"/>
      <c r="H488" s="12"/>
    </row>
    <row r="489" spans="6:8" ht="15.75" customHeight="1">
      <c r="F489" s="4"/>
      <c r="G489" s="4"/>
      <c r="H489" s="12"/>
    </row>
    <row r="490" spans="6:8" ht="15.75" customHeight="1">
      <c r="F490" s="4"/>
      <c r="G490" s="4"/>
      <c r="H490" s="12"/>
    </row>
    <row r="491" spans="6:8" ht="15.75" customHeight="1">
      <c r="F491" s="4"/>
      <c r="G491" s="4"/>
      <c r="H491" s="12"/>
    </row>
    <row r="492" spans="6:8" ht="15.75" customHeight="1">
      <c r="F492" s="4"/>
      <c r="G492" s="4"/>
      <c r="H492" s="12"/>
    </row>
    <row r="493" spans="6:8" ht="15.75" customHeight="1">
      <c r="F493" s="4"/>
      <c r="G493" s="4"/>
      <c r="H493" s="12"/>
    </row>
    <row r="494" spans="6:8" ht="15.75" customHeight="1">
      <c r="F494" s="4"/>
      <c r="G494" s="4"/>
      <c r="H494" s="12"/>
    </row>
    <row r="495" spans="6:8" ht="15.75" customHeight="1">
      <c r="F495" s="4"/>
      <c r="G495" s="4"/>
      <c r="H495" s="12"/>
    </row>
    <row r="496" spans="6:8" ht="15.75" customHeight="1">
      <c r="F496" s="4"/>
      <c r="G496" s="4"/>
      <c r="H496" s="12"/>
    </row>
    <row r="497" spans="6:8" ht="15.75" customHeight="1">
      <c r="F497" s="4"/>
      <c r="G497" s="4"/>
      <c r="H497" s="12"/>
    </row>
    <row r="498" spans="6:8" ht="15.75" customHeight="1">
      <c r="F498" s="4"/>
      <c r="G498" s="4"/>
      <c r="H498" s="12"/>
    </row>
    <row r="499" spans="6:8" ht="15.75" customHeight="1">
      <c r="F499" s="4"/>
      <c r="G499" s="4"/>
      <c r="H499" s="12"/>
    </row>
    <row r="500" spans="6:8" ht="15.75" customHeight="1">
      <c r="F500" s="4"/>
      <c r="G500" s="4"/>
      <c r="H500" s="12"/>
    </row>
    <row r="501" spans="6:8" ht="15.75" customHeight="1">
      <c r="F501" s="4"/>
      <c r="G501" s="4"/>
      <c r="H501" s="12"/>
    </row>
    <row r="502" spans="6:8" ht="15.75" customHeight="1">
      <c r="F502" s="4"/>
      <c r="G502" s="4"/>
      <c r="H502" s="12"/>
    </row>
    <row r="503" spans="6:8" ht="15.75" customHeight="1">
      <c r="F503" s="4"/>
      <c r="G503" s="4"/>
      <c r="H503" s="12"/>
    </row>
    <row r="504" spans="6:8" ht="15.75" customHeight="1">
      <c r="F504" s="4"/>
      <c r="G504" s="4"/>
      <c r="H504" s="12"/>
    </row>
    <row r="505" spans="6:8" ht="15.75" customHeight="1">
      <c r="F505" s="4"/>
      <c r="G505" s="4"/>
      <c r="H505" s="12"/>
    </row>
    <row r="506" spans="6:8" ht="15.75" customHeight="1">
      <c r="F506" s="4"/>
      <c r="G506" s="4"/>
      <c r="H506" s="12"/>
    </row>
    <row r="507" spans="6:8" ht="15.75" customHeight="1">
      <c r="F507" s="4"/>
      <c r="G507" s="4"/>
      <c r="H507" s="12"/>
    </row>
    <row r="508" spans="6:8" ht="15.75" customHeight="1">
      <c r="F508" s="4"/>
      <c r="G508" s="4"/>
      <c r="H508" s="12"/>
    </row>
    <row r="509" spans="6:8" ht="15.75" customHeight="1">
      <c r="F509" s="4"/>
      <c r="G509" s="4"/>
      <c r="H509" s="12"/>
    </row>
    <row r="510" spans="6:8" ht="15.75" customHeight="1">
      <c r="F510" s="4"/>
      <c r="G510" s="4"/>
      <c r="H510" s="12"/>
    </row>
    <row r="511" spans="6:8" ht="15.75" customHeight="1">
      <c r="F511" s="4"/>
      <c r="G511" s="4"/>
      <c r="H511" s="12"/>
    </row>
    <row r="512" spans="6:8" ht="15.75" customHeight="1">
      <c r="F512" s="4"/>
      <c r="G512" s="4"/>
      <c r="H512" s="12"/>
    </row>
    <row r="513" spans="6:8" ht="15.75" customHeight="1">
      <c r="F513" s="4"/>
      <c r="G513" s="4"/>
      <c r="H513" s="12"/>
    </row>
    <row r="514" spans="6:8" ht="15.75" customHeight="1">
      <c r="F514" s="4"/>
      <c r="G514" s="4"/>
      <c r="H514" s="12"/>
    </row>
    <row r="515" spans="6:8" ht="15.75" customHeight="1">
      <c r="F515" s="4"/>
      <c r="G515" s="4"/>
      <c r="H515" s="12"/>
    </row>
    <row r="516" spans="6:8" ht="15.75" customHeight="1">
      <c r="F516" s="4"/>
      <c r="G516" s="4"/>
      <c r="H516" s="12"/>
    </row>
    <row r="517" spans="6:8" ht="15.75" customHeight="1">
      <c r="F517" s="4"/>
      <c r="G517" s="4"/>
      <c r="H517" s="12"/>
    </row>
    <row r="518" spans="6:8" ht="15.75" customHeight="1">
      <c r="F518" s="4"/>
      <c r="G518" s="4"/>
      <c r="H518" s="12"/>
    </row>
    <row r="519" spans="6:8" ht="15.75" customHeight="1">
      <c r="F519" s="4"/>
      <c r="G519" s="4"/>
      <c r="H519" s="12"/>
    </row>
    <row r="520" spans="6:8" ht="15.75" customHeight="1">
      <c r="F520" s="4"/>
      <c r="G520" s="4"/>
      <c r="H520" s="12"/>
    </row>
    <row r="521" spans="6:8" ht="15.75" customHeight="1">
      <c r="F521" s="4"/>
      <c r="G521" s="4"/>
      <c r="H521" s="12"/>
    </row>
    <row r="522" spans="6:8" ht="15.75" customHeight="1">
      <c r="F522" s="4"/>
      <c r="G522" s="4"/>
      <c r="H522" s="12"/>
    </row>
    <row r="523" spans="6:8" ht="15.75" customHeight="1">
      <c r="F523" s="4"/>
      <c r="G523" s="4"/>
      <c r="H523" s="12"/>
    </row>
    <row r="524" spans="6:8" ht="15.75" customHeight="1">
      <c r="F524" s="4"/>
      <c r="G524" s="4"/>
      <c r="H524" s="12"/>
    </row>
    <row r="525" spans="6:8" ht="15.75" customHeight="1">
      <c r="F525" s="4"/>
      <c r="G525" s="4"/>
      <c r="H525" s="12"/>
    </row>
    <row r="526" spans="6:8" ht="15.75" customHeight="1">
      <c r="F526" s="4"/>
      <c r="G526" s="4"/>
      <c r="H526" s="12"/>
    </row>
    <row r="527" spans="6:8" ht="15.75" customHeight="1">
      <c r="F527" s="4"/>
      <c r="G527" s="4"/>
      <c r="H527" s="12"/>
    </row>
    <row r="528" spans="6:8" ht="15.75" customHeight="1">
      <c r="F528" s="4"/>
      <c r="G528" s="4"/>
      <c r="H528" s="12"/>
    </row>
    <row r="529" spans="6:8" ht="15.75" customHeight="1">
      <c r="F529" s="4"/>
      <c r="G529" s="4"/>
      <c r="H529" s="12"/>
    </row>
    <row r="530" spans="6:8" ht="15.75" customHeight="1">
      <c r="F530" s="4"/>
      <c r="G530" s="4"/>
      <c r="H530" s="12"/>
    </row>
    <row r="531" spans="6:8" ht="15.75" customHeight="1">
      <c r="F531" s="4"/>
      <c r="G531" s="4"/>
      <c r="H531" s="12"/>
    </row>
    <row r="532" spans="6:8" ht="15.75" customHeight="1">
      <c r="F532" s="4"/>
      <c r="G532" s="4"/>
      <c r="H532" s="12"/>
    </row>
    <row r="533" spans="6:8" ht="15.75" customHeight="1">
      <c r="F533" s="4"/>
      <c r="G533" s="4"/>
      <c r="H533" s="12"/>
    </row>
    <row r="534" spans="6:8" ht="15.75" customHeight="1">
      <c r="F534" s="4"/>
      <c r="G534" s="4"/>
      <c r="H534" s="12"/>
    </row>
    <row r="535" spans="6:8" ht="15.75" customHeight="1">
      <c r="F535" s="4"/>
      <c r="G535" s="4"/>
      <c r="H535" s="12"/>
    </row>
    <row r="536" spans="6:8" ht="15.75" customHeight="1">
      <c r="F536" s="4"/>
      <c r="G536" s="4"/>
      <c r="H536" s="12"/>
    </row>
    <row r="537" spans="6:8" ht="15.75" customHeight="1">
      <c r="F537" s="4"/>
      <c r="G537" s="4"/>
      <c r="H537" s="12"/>
    </row>
    <row r="538" spans="6:8" ht="15.75" customHeight="1">
      <c r="F538" s="4"/>
      <c r="G538" s="4"/>
      <c r="H538" s="12"/>
    </row>
    <row r="539" spans="6:8" ht="15.75" customHeight="1">
      <c r="F539" s="4"/>
      <c r="G539" s="4"/>
      <c r="H539" s="12"/>
    </row>
    <row r="540" spans="6:8" ht="15.75" customHeight="1">
      <c r="F540" s="4"/>
      <c r="G540" s="4"/>
      <c r="H540" s="12"/>
    </row>
    <row r="541" spans="6:8" ht="15.75" customHeight="1">
      <c r="F541" s="4"/>
      <c r="G541" s="4"/>
      <c r="H541" s="12"/>
    </row>
    <row r="542" spans="6:8" ht="15.75" customHeight="1">
      <c r="F542" s="4"/>
      <c r="G542" s="4"/>
      <c r="H542" s="12"/>
    </row>
    <row r="543" spans="6:8" ht="15.75" customHeight="1">
      <c r="F543" s="4"/>
      <c r="G543" s="4"/>
      <c r="H543" s="12"/>
    </row>
    <row r="544" spans="6:8" ht="15.75" customHeight="1">
      <c r="F544" s="4"/>
      <c r="G544" s="4"/>
      <c r="H544" s="12"/>
    </row>
    <row r="545" spans="6:8" ht="15.75" customHeight="1">
      <c r="F545" s="4"/>
      <c r="G545" s="4"/>
      <c r="H545" s="12"/>
    </row>
    <row r="546" spans="6:8" ht="15.75" customHeight="1">
      <c r="F546" s="4"/>
      <c r="G546" s="4"/>
      <c r="H546" s="12"/>
    </row>
    <row r="547" spans="6:8" ht="15.75" customHeight="1">
      <c r="F547" s="4"/>
      <c r="G547" s="4"/>
      <c r="H547" s="12"/>
    </row>
    <row r="548" spans="6:8" ht="15.75" customHeight="1">
      <c r="F548" s="4"/>
      <c r="G548" s="4"/>
      <c r="H548" s="12"/>
    </row>
    <row r="549" spans="6:8" ht="15.75" customHeight="1">
      <c r="F549" s="4"/>
      <c r="G549" s="4"/>
      <c r="H549" s="12"/>
    </row>
    <row r="550" spans="6:8" ht="15.75" customHeight="1">
      <c r="F550" s="4"/>
      <c r="G550" s="4"/>
      <c r="H550" s="12"/>
    </row>
    <row r="551" spans="6:8" ht="15.75" customHeight="1">
      <c r="F551" s="4"/>
      <c r="G551" s="4"/>
      <c r="H551" s="12"/>
    </row>
    <row r="552" spans="6:8" ht="15.75" customHeight="1">
      <c r="F552" s="4"/>
      <c r="G552" s="4"/>
      <c r="H552" s="12"/>
    </row>
    <row r="553" spans="6:8" ht="15.75" customHeight="1">
      <c r="F553" s="4"/>
      <c r="G553" s="4"/>
      <c r="H553" s="12"/>
    </row>
    <row r="554" spans="6:8" ht="15.75" customHeight="1">
      <c r="F554" s="4"/>
      <c r="G554" s="4"/>
      <c r="H554" s="12"/>
    </row>
    <row r="555" spans="6:8" ht="15.75" customHeight="1">
      <c r="F555" s="4"/>
      <c r="G555" s="4"/>
      <c r="H555" s="12"/>
    </row>
    <row r="556" spans="6:8" ht="15.75" customHeight="1">
      <c r="F556" s="4"/>
      <c r="G556" s="4"/>
      <c r="H556" s="12"/>
    </row>
    <row r="557" spans="6:8" ht="15.75" customHeight="1">
      <c r="F557" s="4"/>
      <c r="G557" s="4"/>
      <c r="H557" s="12"/>
    </row>
    <row r="558" spans="6:8" ht="15.75" customHeight="1">
      <c r="F558" s="4"/>
      <c r="G558" s="4"/>
      <c r="H558" s="12"/>
    </row>
    <row r="559" spans="6:8" ht="15.75" customHeight="1">
      <c r="F559" s="4"/>
      <c r="G559" s="4"/>
      <c r="H559" s="12"/>
    </row>
    <row r="560" spans="6:8" ht="15.75" customHeight="1">
      <c r="F560" s="4"/>
      <c r="G560" s="4"/>
      <c r="H560" s="12"/>
    </row>
    <row r="561" spans="6:8" ht="15.75" customHeight="1">
      <c r="F561" s="4"/>
      <c r="G561" s="4"/>
      <c r="H561" s="12"/>
    </row>
    <row r="562" spans="6:8" ht="15.75" customHeight="1">
      <c r="F562" s="4"/>
      <c r="G562" s="4"/>
      <c r="H562" s="12"/>
    </row>
    <row r="563" spans="6:8" ht="15.75" customHeight="1">
      <c r="F563" s="4"/>
      <c r="G563" s="4"/>
      <c r="H563" s="12"/>
    </row>
    <row r="564" spans="6:8" ht="15.75" customHeight="1">
      <c r="F564" s="4"/>
      <c r="G564" s="4"/>
      <c r="H564" s="12"/>
    </row>
    <row r="565" spans="6:8" ht="15.75" customHeight="1">
      <c r="F565" s="4"/>
      <c r="G565" s="4"/>
      <c r="H565" s="12"/>
    </row>
    <row r="566" spans="6:8" ht="15.75" customHeight="1">
      <c r="F566" s="4"/>
      <c r="G566" s="4"/>
      <c r="H566" s="12"/>
    </row>
    <row r="567" spans="6:8" ht="15.75" customHeight="1">
      <c r="F567" s="4"/>
      <c r="G567" s="4"/>
      <c r="H567" s="12"/>
    </row>
    <row r="568" spans="6:8" ht="15.75" customHeight="1">
      <c r="F568" s="4"/>
      <c r="G568" s="4"/>
      <c r="H568" s="12"/>
    </row>
    <row r="569" spans="6:8" ht="15.75" customHeight="1">
      <c r="F569" s="4"/>
      <c r="G569" s="4"/>
      <c r="H569" s="12"/>
    </row>
    <row r="570" spans="6:8" ht="15.75" customHeight="1">
      <c r="F570" s="4"/>
      <c r="G570" s="4"/>
      <c r="H570" s="12"/>
    </row>
    <row r="571" spans="6:8" ht="15.75" customHeight="1">
      <c r="F571" s="4"/>
      <c r="G571" s="4"/>
      <c r="H571" s="12"/>
    </row>
    <row r="572" spans="6:8" ht="15.75" customHeight="1">
      <c r="F572" s="4"/>
      <c r="G572" s="4"/>
      <c r="H572" s="12"/>
    </row>
    <row r="573" spans="6:8" ht="15.75" customHeight="1">
      <c r="F573" s="4"/>
      <c r="G573" s="4"/>
      <c r="H573" s="12"/>
    </row>
    <row r="574" spans="6:8" ht="15.75" customHeight="1">
      <c r="F574" s="4"/>
      <c r="G574" s="4"/>
      <c r="H574" s="12"/>
    </row>
    <row r="575" spans="6:8" ht="15.75" customHeight="1">
      <c r="F575" s="4"/>
      <c r="G575" s="4"/>
      <c r="H575" s="12"/>
    </row>
    <row r="576" spans="6:8" ht="15.75" customHeight="1">
      <c r="F576" s="4"/>
      <c r="G576" s="4"/>
      <c r="H576" s="12"/>
    </row>
    <row r="577" spans="6:8" ht="15.75" customHeight="1">
      <c r="F577" s="4"/>
      <c r="G577" s="4"/>
      <c r="H577" s="12"/>
    </row>
    <row r="578" spans="6:8" ht="15.75" customHeight="1">
      <c r="F578" s="4"/>
      <c r="G578" s="4"/>
      <c r="H578" s="12"/>
    </row>
    <row r="579" spans="6:8" ht="15.75" customHeight="1">
      <c r="F579" s="4"/>
      <c r="G579" s="4"/>
      <c r="H579" s="12"/>
    </row>
    <row r="580" spans="6:8" ht="15.75" customHeight="1">
      <c r="F580" s="4"/>
      <c r="G580" s="4"/>
      <c r="H580" s="12"/>
    </row>
    <row r="581" spans="6:8" ht="15.75" customHeight="1">
      <c r="F581" s="4"/>
      <c r="G581" s="4"/>
      <c r="H581" s="12"/>
    </row>
    <row r="582" spans="6:8" ht="15.75" customHeight="1">
      <c r="F582" s="4"/>
      <c r="G582" s="4"/>
      <c r="H582" s="12"/>
    </row>
    <row r="583" spans="6:8" ht="15.75" customHeight="1">
      <c r="F583" s="4"/>
      <c r="G583" s="4"/>
      <c r="H583" s="12"/>
    </row>
    <row r="584" spans="6:8" ht="15.75" customHeight="1">
      <c r="F584" s="4"/>
      <c r="G584" s="4"/>
      <c r="H584" s="12"/>
    </row>
    <row r="585" spans="6:8" ht="15.75" customHeight="1">
      <c r="F585" s="4"/>
      <c r="G585" s="4"/>
      <c r="H585" s="12"/>
    </row>
    <row r="586" spans="6:8" ht="15.75" customHeight="1">
      <c r="F586" s="4"/>
      <c r="G586" s="4"/>
      <c r="H586" s="12"/>
    </row>
    <row r="587" spans="6:8" ht="15.75" customHeight="1">
      <c r="F587" s="4"/>
      <c r="G587" s="4"/>
      <c r="H587" s="12"/>
    </row>
    <row r="588" spans="6:8" ht="15.75" customHeight="1">
      <c r="F588" s="4"/>
      <c r="G588" s="4"/>
      <c r="H588" s="12"/>
    </row>
    <row r="589" spans="6:8" ht="15.75" customHeight="1">
      <c r="F589" s="4"/>
      <c r="G589" s="4"/>
      <c r="H589" s="12"/>
    </row>
    <row r="590" spans="6:8" ht="15.75" customHeight="1">
      <c r="F590" s="4"/>
      <c r="G590" s="4"/>
      <c r="H590" s="12"/>
    </row>
    <row r="591" spans="6:8" ht="15.75" customHeight="1">
      <c r="F591" s="4"/>
      <c r="G591" s="4"/>
      <c r="H591" s="12"/>
    </row>
    <row r="592" spans="6:8" ht="15.75" customHeight="1">
      <c r="F592" s="4"/>
      <c r="G592" s="4"/>
      <c r="H592" s="12"/>
    </row>
    <row r="593" spans="6:8" ht="15.75" customHeight="1">
      <c r="F593" s="4"/>
      <c r="G593" s="4"/>
      <c r="H593" s="12"/>
    </row>
    <row r="594" spans="6:8" ht="15.75" customHeight="1">
      <c r="F594" s="4"/>
      <c r="G594" s="4"/>
      <c r="H594" s="12"/>
    </row>
    <row r="595" spans="6:8" ht="15.75" customHeight="1">
      <c r="F595" s="4"/>
      <c r="G595" s="4"/>
      <c r="H595" s="12"/>
    </row>
    <row r="596" spans="6:8" ht="15.75" customHeight="1">
      <c r="F596" s="4"/>
      <c r="G596" s="4"/>
      <c r="H596" s="12"/>
    </row>
    <row r="597" spans="6:8" ht="15.75" customHeight="1">
      <c r="F597" s="4"/>
      <c r="G597" s="4"/>
      <c r="H597" s="12"/>
    </row>
    <row r="598" spans="6:8" ht="15.75" customHeight="1">
      <c r="F598" s="4"/>
      <c r="G598" s="4"/>
      <c r="H598" s="12"/>
    </row>
    <row r="599" spans="6:8" ht="15.75" customHeight="1">
      <c r="F599" s="4"/>
      <c r="G599" s="4"/>
      <c r="H599" s="12"/>
    </row>
    <row r="600" spans="6:8" ht="15.75" customHeight="1">
      <c r="F600" s="4"/>
      <c r="G600" s="4"/>
      <c r="H600" s="12"/>
    </row>
    <row r="601" spans="6:8" ht="15.75" customHeight="1">
      <c r="F601" s="4"/>
      <c r="G601" s="4"/>
      <c r="H601" s="12"/>
    </row>
    <row r="602" spans="6:8" ht="15.75" customHeight="1">
      <c r="F602" s="4"/>
      <c r="G602" s="4"/>
      <c r="H602" s="12"/>
    </row>
    <row r="603" spans="6:8" ht="15.75" customHeight="1">
      <c r="F603" s="4"/>
      <c r="G603" s="4"/>
      <c r="H603" s="12"/>
    </row>
    <row r="604" spans="6:8" ht="15.75" customHeight="1">
      <c r="F604" s="4"/>
      <c r="G604" s="4"/>
      <c r="H604" s="12"/>
    </row>
    <row r="605" spans="6:8" ht="15.75" customHeight="1">
      <c r="F605" s="4"/>
      <c r="G605" s="4"/>
      <c r="H605" s="12"/>
    </row>
    <row r="606" spans="6:8" ht="15.75" customHeight="1">
      <c r="F606" s="4"/>
      <c r="G606" s="4"/>
      <c r="H606" s="12"/>
    </row>
    <row r="607" spans="6:8" ht="15.75" customHeight="1">
      <c r="F607" s="4"/>
      <c r="G607" s="4"/>
      <c r="H607" s="12"/>
    </row>
    <row r="608" spans="6:8" ht="15.75" customHeight="1">
      <c r="F608" s="4"/>
      <c r="G608" s="4"/>
      <c r="H608" s="12"/>
    </row>
    <row r="609" spans="6:8" ht="15.75" customHeight="1">
      <c r="F609" s="4"/>
      <c r="G609" s="4"/>
      <c r="H609" s="12"/>
    </row>
    <row r="610" spans="6:8" ht="15.75" customHeight="1">
      <c r="F610" s="4"/>
      <c r="G610" s="4"/>
      <c r="H610" s="12"/>
    </row>
    <row r="611" spans="6:8" ht="15.75" customHeight="1">
      <c r="F611" s="4"/>
      <c r="G611" s="4"/>
      <c r="H611" s="12"/>
    </row>
    <row r="612" spans="6:8" ht="15.75" customHeight="1">
      <c r="F612" s="4"/>
      <c r="G612" s="4"/>
      <c r="H612" s="12"/>
    </row>
    <row r="613" spans="6:8" ht="15.75" customHeight="1">
      <c r="F613" s="4"/>
      <c r="G613" s="4"/>
      <c r="H613" s="12"/>
    </row>
    <row r="614" spans="6:8" ht="15.75" customHeight="1">
      <c r="F614" s="4"/>
      <c r="G614" s="4"/>
      <c r="H614" s="12"/>
    </row>
    <row r="615" spans="6:8" ht="15.75" customHeight="1">
      <c r="F615" s="4"/>
      <c r="G615" s="4"/>
      <c r="H615" s="12"/>
    </row>
    <row r="616" spans="6:8" ht="15.75" customHeight="1">
      <c r="F616" s="4"/>
      <c r="G616" s="4"/>
      <c r="H616" s="12"/>
    </row>
    <row r="617" spans="6:8" ht="15.75" customHeight="1">
      <c r="F617" s="4"/>
      <c r="G617" s="4"/>
      <c r="H617" s="12"/>
    </row>
    <row r="618" spans="6:8" ht="15.75" customHeight="1">
      <c r="F618" s="4"/>
      <c r="G618" s="4"/>
      <c r="H618" s="12"/>
    </row>
    <row r="619" spans="6:8" ht="15.75" customHeight="1">
      <c r="F619" s="4"/>
      <c r="G619" s="4"/>
      <c r="H619" s="12"/>
    </row>
    <row r="620" spans="6:8" ht="15.75" customHeight="1">
      <c r="F620" s="4"/>
      <c r="G620" s="4"/>
      <c r="H620" s="12"/>
    </row>
    <row r="621" spans="6:8" ht="15.75" customHeight="1">
      <c r="F621" s="4"/>
      <c r="G621" s="4"/>
      <c r="H621" s="12"/>
    </row>
    <row r="622" spans="6:8" ht="15.75" customHeight="1">
      <c r="F622" s="4"/>
      <c r="G622" s="4"/>
      <c r="H622" s="12"/>
    </row>
    <row r="623" spans="6:8" ht="15.75" customHeight="1">
      <c r="F623" s="4"/>
      <c r="G623" s="4"/>
      <c r="H623" s="12"/>
    </row>
    <row r="624" spans="6:8" ht="15.75" customHeight="1">
      <c r="F624" s="4"/>
      <c r="G624" s="4"/>
      <c r="H624" s="12"/>
    </row>
    <row r="625" spans="6:8" ht="15.75" customHeight="1">
      <c r="F625" s="4"/>
      <c r="G625" s="4"/>
      <c r="H625" s="12"/>
    </row>
    <row r="626" spans="6:8" ht="15.75" customHeight="1">
      <c r="F626" s="4"/>
      <c r="G626" s="4"/>
      <c r="H626" s="12"/>
    </row>
    <row r="627" spans="6:8" ht="15.75" customHeight="1">
      <c r="F627" s="4"/>
      <c r="G627" s="4"/>
      <c r="H627" s="12"/>
    </row>
    <row r="628" spans="6:8" ht="15.75" customHeight="1">
      <c r="F628" s="4"/>
      <c r="G628" s="4"/>
      <c r="H628" s="12"/>
    </row>
    <row r="629" spans="6:8" ht="15.75" customHeight="1">
      <c r="F629" s="4"/>
      <c r="G629" s="4"/>
      <c r="H629" s="12"/>
    </row>
    <row r="630" spans="6:8" ht="15.75" customHeight="1">
      <c r="F630" s="4"/>
      <c r="G630" s="4"/>
      <c r="H630" s="12"/>
    </row>
    <row r="631" spans="6:8" ht="15.75" customHeight="1">
      <c r="F631" s="4"/>
      <c r="G631" s="4"/>
      <c r="H631" s="12"/>
    </row>
    <row r="632" spans="6:8" ht="15.75" customHeight="1">
      <c r="F632" s="4"/>
      <c r="G632" s="4"/>
      <c r="H632" s="12"/>
    </row>
    <row r="633" spans="6:8" ht="15.75" customHeight="1">
      <c r="F633" s="4"/>
      <c r="G633" s="4"/>
      <c r="H633" s="12"/>
    </row>
    <row r="634" spans="6:8" ht="15.75" customHeight="1">
      <c r="F634" s="4"/>
      <c r="G634" s="4"/>
      <c r="H634" s="12"/>
    </row>
    <row r="635" spans="6:8" ht="15.75" customHeight="1">
      <c r="F635" s="4"/>
      <c r="G635" s="4"/>
      <c r="H635" s="12"/>
    </row>
    <row r="636" spans="6:8" ht="15.75" customHeight="1">
      <c r="F636" s="4"/>
      <c r="G636" s="4"/>
      <c r="H636" s="12"/>
    </row>
    <row r="637" spans="6:8" ht="15.75" customHeight="1">
      <c r="F637" s="4"/>
      <c r="G637" s="4"/>
      <c r="H637" s="12"/>
    </row>
    <row r="638" spans="6:8" ht="15.75" customHeight="1">
      <c r="F638" s="4"/>
      <c r="G638" s="4"/>
      <c r="H638" s="12"/>
    </row>
    <row r="639" spans="6:8" ht="15.75" customHeight="1">
      <c r="F639" s="4"/>
      <c r="G639" s="4"/>
      <c r="H639" s="12"/>
    </row>
    <row r="640" spans="6:8" ht="15.75" customHeight="1">
      <c r="F640" s="4"/>
      <c r="G640" s="4"/>
      <c r="H640" s="12"/>
    </row>
    <row r="641" spans="6:8" ht="15.75" customHeight="1">
      <c r="F641" s="4"/>
      <c r="G641" s="4"/>
      <c r="H641" s="12"/>
    </row>
    <row r="642" spans="6:8" ht="15.75" customHeight="1">
      <c r="F642" s="4"/>
      <c r="G642" s="4"/>
      <c r="H642" s="12"/>
    </row>
    <row r="643" spans="6:8" ht="15.75" customHeight="1">
      <c r="F643" s="4"/>
      <c r="G643" s="4"/>
      <c r="H643" s="12"/>
    </row>
    <row r="644" spans="6:8" ht="15.75" customHeight="1">
      <c r="F644" s="4"/>
      <c r="G644" s="4"/>
      <c r="H644" s="12"/>
    </row>
    <row r="645" spans="6:8" ht="15.75" customHeight="1">
      <c r="F645" s="4"/>
      <c r="G645" s="4"/>
      <c r="H645" s="12"/>
    </row>
    <row r="646" spans="6:8" ht="15.75" customHeight="1">
      <c r="F646" s="4"/>
      <c r="G646" s="4"/>
      <c r="H646" s="12"/>
    </row>
    <row r="647" spans="6:8" ht="15.75" customHeight="1">
      <c r="F647" s="4"/>
      <c r="G647" s="4"/>
      <c r="H647" s="12"/>
    </row>
    <row r="648" spans="6:8" ht="15.75" customHeight="1">
      <c r="F648" s="4"/>
      <c r="G648" s="4"/>
      <c r="H648" s="12"/>
    </row>
    <row r="649" spans="6:8" ht="15.75" customHeight="1">
      <c r="F649" s="4"/>
      <c r="G649" s="4"/>
      <c r="H649" s="12"/>
    </row>
    <row r="650" spans="6:8" ht="15.75" customHeight="1">
      <c r="F650" s="4"/>
      <c r="G650" s="4"/>
      <c r="H650" s="12"/>
    </row>
    <row r="651" spans="6:8" ht="15.75" customHeight="1">
      <c r="F651" s="4"/>
      <c r="G651" s="4"/>
      <c r="H651" s="12"/>
    </row>
    <row r="652" spans="6:8" ht="15.75" customHeight="1">
      <c r="F652" s="4"/>
      <c r="G652" s="4"/>
      <c r="H652" s="12"/>
    </row>
    <row r="653" spans="6:8" ht="15.75" customHeight="1">
      <c r="F653" s="4"/>
      <c r="G653" s="4"/>
      <c r="H653" s="12"/>
    </row>
    <row r="654" spans="6:8" ht="15.75" customHeight="1">
      <c r="F654" s="4"/>
      <c r="G654" s="4"/>
      <c r="H654" s="12"/>
    </row>
    <row r="655" spans="6:8" ht="15.75" customHeight="1">
      <c r="F655" s="4"/>
      <c r="G655" s="4"/>
      <c r="H655" s="12"/>
    </row>
    <row r="656" spans="6:8" ht="15.75" customHeight="1">
      <c r="F656" s="4"/>
      <c r="G656" s="4"/>
      <c r="H656" s="12"/>
    </row>
    <row r="657" spans="6:8" ht="15.75" customHeight="1">
      <c r="F657" s="4"/>
      <c r="G657" s="4"/>
      <c r="H657" s="12"/>
    </row>
    <row r="658" spans="6:8" ht="15.75" customHeight="1">
      <c r="F658" s="4"/>
      <c r="G658" s="4"/>
      <c r="H658" s="12"/>
    </row>
    <row r="659" spans="6:8" ht="15.75" customHeight="1">
      <c r="F659" s="4"/>
      <c r="G659" s="4"/>
      <c r="H659" s="12"/>
    </row>
    <row r="660" spans="6:8" ht="15.75" customHeight="1">
      <c r="F660" s="4"/>
      <c r="G660" s="4"/>
      <c r="H660" s="12"/>
    </row>
    <row r="661" spans="6:8" ht="15.75" customHeight="1">
      <c r="F661" s="4"/>
      <c r="G661" s="4"/>
      <c r="H661" s="12"/>
    </row>
    <row r="662" spans="6:8" ht="15.75" customHeight="1">
      <c r="F662" s="4"/>
      <c r="G662" s="4"/>
      <c r="H662" s="12"/>
    </row>
    <row r="663" spans="6:8" ht="15.75" customHeight="1">
      <c r="F663" s="4"/>
      <c r="G663" s="4"/>
      <c r="H663" s="12"/>
    </row>
    <row r="664" spans="6:8" ht="15.75" customHeight="1">
      <c r="F664" s="4"/>
      <c r="G664" s="4"/>
      <c r="H664" s="12"/>
    </row>
    <row r="665" spans="6:8" ht="15.75" customHeight="1">
      <c r="F665" s="4"/>
      <c r="G665" s="4"/>
      <c r="H665" s="12"/>
    </row>
    <row r="666" spans="6:8" ht="15.75" customHeight="1">
      <c r="F666" s="4"/>
      <c r="G666" s="4"/>
      <c r="H666" s="12"/>
    </row>
    <row r="667" spans="6:8" ht="15.75" customHeight="1">
      <c r="F667" s="4"/>
      <c r="G667" s="4"/>
      <c r="H667" s="12"/>
    </row>
    <row r="668" spans="6:8" ht="15.75" customHeight="1">
      <c r="F668" s="4"/>
      <c r="G668" s="4"/>
      <c r="H668" s="12"/>
    </row>
    <row r="669" spans="6:8" ht="15.75" customHeight="1">
      <c r="F669" s="4"/>
      <c r="G669" s="4"/>
      <c r="H669" s="12"/>
    </row>
    <row r="670" spans="6:8" ht="15.75" customHeight="1">
      <c r="F670" s="4"/>
      <c r="G670" s="4"/>
      <c r="H670" s="12"/>
    </row>
    <row r="671" spans="6:8" ht="15.75" customHeight="1">
      <c r="F671" s="4"/>
      <c r="G671" s="4"/>
      <c r="H671" s="12"/>
    </row>
    <row r="672" spans="6:8" ht="15.75" customHeight="1">
      <c r="F672" s="4"/>
      <c r="G672" s="4"/>
      <c r="H672" s="12"/>
    </row>
    <row r="673" spans="6:8" ht="15.75" customHeight="1">
      <c r="F673" s="4"/>
      <c r="G673" s="4"/>
      <c r="H673" s="12"/>
    </row>
    <row r="674" spans="6:8" ht="15.75" customHeight="1">
      <c r="F674" s="4"/>
      <c r="G674" s="4"/>
      <c r="H674" s="12"/>
    </row>
    <row r="675" spans="6:8" ht="15.75" customHeight="1">
      <c r="F675" s="4"/>
      <c r="G675" s="4"/>
      <c r="H675" s="12"/>
    </row>
    <row r="676" spans="6:8" ht="15.75" customHeight="1">
      <c r="F676" s="4"/>
      <c r="G676" s="4"/>
      <c r="H676" s="12"/>
    </row>
    <row r="677" spans="6:8" ht="15.75" customHeight="1">
      <c r="F677" s="4"/>
      <c r="G677" s="4"/>
      <c r="H677" s="12"/>
    </row>
    <row r="678" spans="6:8" ht="15.75" customHeight="1">
      <c r="F678" s="4"/>
      <c r="G678" s="4"/>
      <c r="H678" s="12"/>
    </row>
    <row r="679" spans="6:8" ht="15.75" customHeight="1">
      <c r="F679" s="4"/>
      <c r="G679" s="4"/>
      <c r="H679" s="12"/>
    </row>
    <row r="680" spans="6:8" ht="15.75" customHeight="1">
      <c r="F680" s="4"/>
      <c r="G680" s="4"/>
      <c r="H680" s="12"/>
    </row>
    <row r="681" spans="6:8" ht="15.75" customHeight="1">
      <c r="F681" s="4"/>
      <c r="G681" s="4"/>
      <c r="H681" s="12"/>
    </row>
    <row r="682" spans="6:8" ht="15.75" customHeight="1">
      <c r="F682" s="4"/>
      <c r="G682" s="4"/>
      <c r="H682" s="12"/>
    </row>
    <row r="683" spans="6:8" ht="15.75" customHeight="1">
      <c r="F683" s="4"/>
      <c r="G683" s="4"/>
      <c r="H683" s="12"/>
    </row>
    <row r="684" spans="6:8" ht="15.75" customHeight="1">
      <c r="F684" s="4"/>
      <c r="G684" s="4"/>
      <c r="H684" s="12"/>
    </row>
    <row r="685" spans="6:8" ht="15.75" customHeight="1">
      <c r="F685" s="4"/>
      <c r="G685" s="4"/>
      <c r="H685" s="12"/>
    </row>
    <row r="686" spans="6:8" ht="15.75" customHeight="1">
      <c r="F686" s="4"/>
      <c r="G686" s="4"/>
      <c r="H686" s="12"/>
    </row>
    <row r="687" spans="6:8" ht="15.75" customHeight="1">
      <c r="F687" s="4"/>
      <c r="G687" s="4"/>
      <c r="H687" s="12"/>
    </row>
    <row r="688" spans="6:8" ht="15.75" customHeight="1">
      <c r="F688" s="4"/>
      <c r="G688" s="4"/>
      <c r="H688" s="12"/>
    </row>
    <row r="689" spans="6:8" ht="15.75" customHeight="1">
      <c r="F689" s="4"/>
      <c r="G689" s="4"/>
      <c r="H689" s="12"/>
    </row>
    <row r="690" spans="6:8" ht="15.75" customHeight="1">
      <c r="F690" s="4"/>
      <c r="G690" s="4"/>
      <c r="H690" s="12"/>
    </row>
    <row r="691" spans="6:8" ht="15.75" customHeight="1">
      <c r="F691" s="4"/>
      <c r="G691" s="4"/>
      <c r="H691" s="12"/>
    </row>
    <row r="692" spans="6:8" ht="15.75" customHeight="1">
      <c r="F692" s="4"/>
      <c r="G692" s="4"/>
      <c r="H692" s="12"/>
    </row>
    <row r="693" spans="6:8" ht="15.75" customHeight="1">
      <c r="F693" s="4"/>
      <c r="G693" s="4"/>
      <c r="H693" s="12"/>
    </row>
    <row r="694" spans="6:8" ht="15.75" customHeight="1">
      <c r="F694" s="4"/>
      <c r="G694" s="4"/>
      <c r="H694" s="12"/>
    </row>
    <row r="695" spans="6:8" ht="15.75" customHeight="1">
      <c r="F695" s="4"/>
      <c r="G695" s="4"/>
      <c r="H695" s="12"/>
    </row>
    <row r="696" spans="6:8" ht="15.75" customHeight="1">
      <c r="F696" s="4"/>
      <c r="G696" s="4"/>
      <c r="H696" s="12"/>
    </row>
    <row r="697" spans="6:8" ht="15.75" customHeight="1">
      <c r="F697" s="4"/>
      <c r="G697" s="4"/>
      <c r="H697" s="12"/>
    </row>
    <row r="698" spans="6:8" ht="15.75" customHeight="1">
      <c r="F698" s="4"/>
      <c r="G698" s="4"/>
      <c r="H698" s="12"/>
    </row>
    <row r="699" spans="6:8" ht="15.75" customHeight="1">
      <c r="F699" s="4"/>
      <c r="G699" s="4"/>
      <c r="H699" s="12"/>
    </row>
    <row r="700" spans="6:8" ht="15.75" customHeight="1">
      <c r="F700" s="4"/>
      <c r="G700" s="4"/>
      <c r="H700" s="12"/>
    </row>
    <row r="701" spans="6:8" ht="15.75" customHeight="1">
      <c r="F701" s="4"/>
      <c r="G701" s="4"/>
      <c r="H701" s="12"/>
    </row>
    <row r="702" spans="6:8" ht="15.75" customHeight="1">
      <c r="F702" s="4"/>
      <c r="G702" s="4"/>
      <c r="H702" s="12"/>
    </row>
    <row r="703" spans="6:8" ht="15.75" customHeight="1">
      <c r="F703" s="4"/>
      <c r="G703" s="4"/>
      <c r="H703" s="12"/>
    </row>
    <row r="704" spans="6:8" ht="15.75" customHeight="1">
      <c r="F704" s="4"/>
      <c r="G704" s="4"/>
      <c r="H704" s="12"/>
    </row>
    <row r="705" spans="6:8" ht="15.75" customHeight="1">
      <c r="F705" s="4"/>
      <c r="G705" s="4"/>
      <c r="H705" s="12"/>
    </row>
    <row r="706" spans="6:8" ht="15.75" customHeight="1">
      <c r="F706" s="4"/>
      <c r="G706" s="4"/>
      <c r="H706" s="12"/>
    </row>
    <row r="707" spans="6:8" ht="15.75" customHeight="1">
      <c r="F707" s="4"/>
      <c r="G707" s="4"/>
      <c r="H707" s="12"/>
    </row>
    <row r="708" spans="6:8" ht="15.75" customHeight="1">
      <c r="F708" s="4"/>
      <c r="G708" s="4"/>
      <c r="H708" s="12"/>
    </row>
    <row r="709" spans="6:8" ht="15.75" customHeight="1">
      <c r="F709" s="4"/>
      <c r="G709" s="4"/>
      <c r="H709" s="12"/>
    </row>
    <row r="710" spans="6:8" ht="15.75" customHeight="1">
      <c r="F710" s="4"/>
      <c r="G710" s="4"/>
      <c r="H710" s="12"/>
    </row>
    <row r="711" spans="6:8" ht="15.75" customHeight="1">
      <c r="F711" s="4"/>
      <c r="G711" s="4"/>
      <c r="H711" s="12"/>
    </row>
    <row r="712" spans="6:8" ht="15.75" customHeight="1">
      <c r="F712" s="4"/>
      <c r="G712" s="4"/>
      <c r="H712" s="12"/>
    </row>
    <row r="713" spans="6:8" ht="15.75" customHeight="1">
      <c r="F713" s="4"/>
      <c r="G713" s="4"/>
      <c r="H713" s="12"/>
    </row>
    <row r="714" spans="6:8" ht="15.75" customHeight="1">
      <c r="F714" s="4"/>
      <c r="G714" s="4"/>
      <c r="H714" s="12"/>
    </row>
    <row r="715" spans="6:8" ht="15.75" customHeight="1">
      <c r="F715" s="4"/>
      <c r="G715" s="4"/>
      <c r="H715" s="12"/>
    </row>
    <row r="716" spans="6:8" ht="15.75" customHeight="1">
      <c r="F716" s="4"/>
      <c r="G716" s="4"/>
      <c r="H716" s="12"/>
    </row>
    <row r="717" spans="6:8" ht="15.75" customHeight="1">
      <c r="F717" s="4"/>
      <c r="G717" s="4"/>
      <c r="H717" s="12"/>
    </row>
    <row r="718" spans="6:8" ht="15.75" customHeight="1">
      <c r="F718" s="4"/>
      <c r="G718" s="4"/>
      <c r="H718" s="12"/>
    </row>
    <row r="719" spans="6:8" ht="15.75" customHeight="1">
      <c r="F719" s="4"/>
      <c r="G719" s="4"/>
      <c r="H719" s="12"/>
    </row>
    <row r="720" spans="6:8" ht="15.75" customHeight="1">
      <c r="F720" s="4"/>
      <c r="G720" s="4"/>
      <c r="H720" s="12"/>
    </row>
    <row r="721" spans="6:8" ht="15.75" customHeight="1">
      <c r="F721" s="4"/>
      <c r="G721" s="4"/>
      <c r="H721" s="12"/>
    </row>
    <row r="722" spans="6:8" ht="15.75" customHeight="1">
      <c r="F722" s="4"/>
      <c r="G722" s="4"/>
      <c r="H722" s="12"/>
    </row>
    <row r="723" spans="6:8" ht="15.75" customHeight="1">
      <c r="F723" s="4"/>
      <c r="G723" s="4"/>
      <c r="H723" s="12"/>
    </row>
    <row r="724" spans="6:8" ht="15.75" customHeight="1">
      <c r="F724" s="4"/>
      <c r="G724" s="4"/>
      <c r="H724" s="12"/>
    </row>
    <row r="725" spans="6:8" ht="15.75" customHeight="1">
      <c r="F725" s="4"/>
      <c r="G725" s="4"/>
      <c r="H725" s="12"/>
    </row>
    <row r="726" spans="6:8" ht="15.75" customHeight="1">
      <c r="F726" s="4"/>
      <c r="G726" s="4"/>
      <c r="H726" s="12"/>
    </row>
    <row r="727" spans="6:8" ht="15.75" customHeight="1">
      <c r="F727" s="4"/>
      <c r="G727" s="4"/>
      <c r="H727" s="12"/>
    </row>
    <row r="728" spans="6:8" ht="15.75" customHeight="1">
      <c r="F728" s="4"/>
      <c r="G728" s="4"/>
      <c r="H728" s="12"/>
    </row>
    <row r="729" spans="6:8" ht="15.75" customHeight="1">
      <c r="F729" s="4"/>
      <c r="G729" s="4"/>
      <c r="H729" s="12"/>
    </row>
    <row r="730" spans="6:8" ht="15.75" customHeight="1">
      <c r="F730" s="4"/>
      <c r="G730" s="4"/>
      <c r="H730" s="12"/>
    </row>
    <row r="731" spans="6:8" ht="15.75" customHeight="1">
      <c r="F731" s="4"/>
      <c r="G731" s="4"/>
      <c r="H731" s="12"/>
    </row>
    <row r="732" spans="6:8" ht="15.75" customHeight="1">
      <c r="F732" s="4"/>
      <c r="G732" s="4"/>
      <c r="H732" s="12"/>
    </row>
    <row r="733" spans="6:8" ht="15.75" customHeight="1">
      <c r="F733" s="4"/>
      <c r="G733" s="4"/>
      <c r="H733" s="12"/>
    </row>
    <row r="734" spans="6:8" ht="15.75" customHeight="1">
      <c r="F734" s="4"/>
      <c r="G734" s="4"/>
      <c r="H734" s="12"/>
    </row>
    <row r="735" spans="6:8" ht="15.75" customHeight="1">
      <c r="F735" s="4"/>
      <c r="G735" s="4"/>
      <c r="H735" s="12"/>
    </row>
    <row r="736" spans="6:8" ht="15.75" customHeight="1">
      <c r="F736" s="4"/>
      <c r="G736" s="4"/>
      <c r="H736" s="12"/>
    </row>
    <row r="737" spans="6:8" ht="15.75" customHeight="1">
      <c r="F737" s="4"/>
      <c r="G737" s="4"/>
      <c r="H737" s="12"/>
    </row>
    <row r="738" spans="6:8" ht="15.75" customHeight="1">
      <c r="F738" s="4"/>
      <c r="G738" s="4"/>
      <c r="H738" s="12"/>
    </row>
    <row r="739" spans="6:8" ht="15.75" customHeight="1">
      <c r="F739" s="4"/>
      <c r="G739" s="4"/>
      <c r="H739" s="12"/>
    </row>
    <row r="740" spans="6:8" ht="15.75" customHeight="1">
      <c r="F740" s="4"/>
      <c r="G740" s="4"/>
      <c r="H740" s="12"/>
    </row>
    <row r="741" spans="6:8" ht="15.75" customHeight="1">
      <c r="F741" s="4"/>
      <c r="G741" s="4"/>
      <c r="H741" s="12"/>
    </row>
    <row r="742" spans="6:8" ht="15.75" customHeight="1">
      <c r="F742" s="4"/>
      <c r="G742" s="4"/>
      <c r="H742" s="12"/>
    </row>
    <row r="743" spans="6:8" ht="15.75" customHeight="1">
      <c r="F743" s="4"/>
      <c r="G743" s="4"/>
      <c r="H743" s="12"/>
    </row>
    <row r="744" spans="6:8" ht="15.75" customHeight="1">
      <c r="F744" s="4"/>
      <c r="G744" s="4"/>
      <c r="H744" s="12"/>
    </row>
    <row r="745" spans="6:8" ht="15.75" customHeight="1">
      <c r="F745" s="4"/>
      <c r="G745" s="4"/>
      <c r="H745" s="12"/>
    </row>
    <row r="746" spans="6:8" ht="15.75" customHeight="1">
      <c r="F746" s="4"/>
      <c r="G746" s="4"/>
      <c r="H746" s="12"/>
    </row>
    <row r="747" spans="6:8" ht="15.75" customHeight="1">
      <c r="F747" s="4"/>
      <c r="G747" s="4"/>
      <c r="H747" s="12"/>
    </row>
    <row r="748" spans="6:8" ht="15.75" customHeight="1">
      <c r="F748" s="4"/>
      <c r="G748" s="4"/>
      <c r="H748" s="12"/>
    </row>
    <row r="749" spans="6:8" ht="15.75" customHeight="1">
      <c r="F749" s="4"/>
      <c r="G749" s="4"/>
      <c r="H749" s="12"/>
    </row>
    <row r="750" spans="6:8" ht="15.75" customHeight="1">
      <c r="F750" s="4"/>
      <c r="G750" s="4"/>
      <c r="H750" s="12"/>
    </row>
    <row r="751" spans="6:8" ht="15.75" customHeight="1">
      <c r="F751" s="4"/>
      <c r="G751" s="4"/>
      <c r="H751" s="12"/>
    </row>
    <row r="752" spans="6:8" ht="15.75" customHeight="1">
      <c r="F752" s="4"/>
      <c r="G752" s="4"/>
      <c r="H752" s="12"/>
    </row>
    <row r="753" spans="6:8" ht="15.75" customHeight="1">
      <c r="F753" s="4"/>
      <c r="G753" s="4"/>
      <c r="H753" s="12"/>
    </row>
    <row r="754" spans="6:8" ht="15.75" customHeight="1">
      <c r="F754" s="4"/>
      <c r="G754" s="4"/>
      <c r="H754" s="12"/>
    </row>
    <row r="755" spans="6:8" ht="15.75" customHeight="1">
      <c r="F755" s="4"/>
      <c r="G755" s="4"/>
      <c r="H755" s="12"/>
    </row>
    <row r="756" spans="6:8" ht="15.75" customHeight="1">
      <c r="F756" s="4"/>
      <c r="G756" s="4"/>
      <c r="H756" s="12"/>
    </row>
    <row r="757" spans="6:8" ht="15.75" customHeight="1">
      <c r="F757" s="4"/>
      <c r="G757" s="4"/>
      <c r="H757" s="12"/>
    </row>
    <row r="758" spans="6:8" ht="15.75" customHeight="1">
      <c r="F758" s="4"/>
      <c r="G758" s="4"/>
      <c r="H758" s="12"/>
    </row>
    <row r="759" spans="6:8" ht="15.75" customHeight="1">
      <c r="F759" s="4"/>
      <c r="G759" s="4"/>
      <c r="H759" s="12"/>
    </row>
    <row r="760" spans="6:8" ht="15.75" customHeight="1">
      <c r="F760" s="4"/>
      <c r="G760" s="4"/>
      <c r="H760" s="12"/>
    </row>
    <row r="761" spans="6:8" ht="15.75" customHeight="1">
      <c r="F761" s="4"/>
      <c r="G761" s="4"/>
      <c r="H761" s="12"/>
    </row>
    <row r="762" spans="6:8" ht="15.75" customHeight="1">
      <c r="F762" s="4"/>
      <c r="G762" s="4"/>
      <c r="H762" s="12"/>
    </row>
    <row r="763" spans="6:8" ht="15.75" customHeight="1">
      <c r="F763" s="4"/>
      <c r="G763" s="4"/>
      <c r="H763" s="12"/>
    </row>
    <row r="764" spans="6:8" ht="15.75" customHeight="1">
      <c r="F764" s="4"/>
      <c r="G764" s="4"/>
      <c r="H764" s="12"/>
    </row>
    <row r="765" spans="6:8" ht="15.75" customHeight="1">
      <c r="F765" s="4"/>
      <c r="G765" s="4"/>
      <c r="H765" s="12"/>
    </row>
    <row r="766" spans="6:8" ht="15.75" customHeight="1">
      <c r="F766" s="4"/>
      <c r="G766" s="4"/>
      <c r="H766" s="12"/>
    </row>
    <row r="767" spans="6:8" ht="15.75" customHeight="1">
      <c r="F767" s="4"/>
      <c r="G767" s="4"/>
      <c r="H767" s="12"/>
    </row>
    <row r="768" spans="6:8" ht="15.75" customHeight="1">
      <c r="F768" s="4"/>
      <c r="G768" s="4"/>
      <c r="H768" s="12"/>
    </row>
    <row r="769" spans="6:8" ht="15.75" customHeight="1">
      <c r="F769" s="4"/>
      <c r="G769" s="4"/>
      <c r="H769" s="12"/>
    </row>
    <row r="770" spans="6:8" ht="15.75" customHeight="1">
      <c r="F770" s="4"/>
      <c r="G770" s="4"/>
      <c r="H770" s="12"/>
    </row>
    <row r="771" spans="6:8" ht="15.75" customHeight="1">
      <c r="F771" s="4"/>
      <c r="G771" s="4"/>
      <c r="H771" s="12"/>
    </row>
    <row r="772" spans="6:8" ht="15.75" customHeight="1">
      <c r="F772" s="4"/>
      <c r="G772" s="4"/>
      <c r="H772" s="12"/>
    </row>
    <row r="773" spans="6:8" ht="15.75" customHeight="1">
      <c r="F773" s="4"/>
      <c r="G773" s="4"/>
      <c r="H773" s="12"/>
    </row>
    <row r="774" spans="6:8" ht="15.75" customHeight="1">
      <c r="F774" s="4"/>
      <c r="G774" s="4"/>
      <c r="H774" s="12"/>
    </row>
    <row r="775" spans="6:8" ht="15.75" customHeight="1">
      <c r="F775" s="4"/>
      <c r="G775" s="4"/>
      <c r="H775" s="12"/>
    </row>
    <row r="776" spans="6:8" ht="15.75" customHeight="1">
      <c r="F776" s="4"/>
      <c r="G776" s="4"/>
      <c r="H776" s="12"/>
    </row>
    <row r="777" spans="6:8" ht="15.75" customHeight="1">
      <c r="F777" s="4"/>
      <c r="G777" s="4"/>
      <c r="H777" s="12"/>
    </row>
    <row r="778" spans="6:8" ht="15.75" customHeight="1">
      <c r="F778" s="4"/>
      <c r="G778" s="4"/>
      <c r="H778" s="12"/>
    </row>
    <row r="779" spans="6:8" ht="15.75" customHeight="1">
      <c r="F779" s="4"/>
      <c r="G779" s="4"/>
      <c r="H779" s="12"/>
    </row>
    <row r="780" spans="6:8" ht="15.75" customHeight="1">
      <c r="F780" s="4"/>
      <c r="G780" s="4"/>
      <c r="H780" s="12"/>
    </row>
    <row r="781" spans="6:8" ht="15.75" customHeight="1">
      <c r="F781" s="4"/>
      <c r="G781" s="4"/>
      <c r="H781" s="12"/>
    </row>
    <row r="782" spans="6:8" ht="15.75" customHeight="1">
      <c r="F782" s="4"/>
      <c r="G782" s="4"/>
      <c r="H782" s="12"/>
    </row>
    <row r="783" spans="6:8" ht="15.75" customHeight="1">
      <c r="F783" s="4"/>
      <c r="G783" s="4"/>
      <c r="H783" s="12"/>
    </row>
    <row r="784" spans="6:8" ht="15.75" customHeight="1">
      <c r="F784" s="4"/>
      <c r="G784" s="4"/>
      <c r="H784" s="12"/>
    </row>
    <row r="785" spans="6:8" ht="15.75" customHeight="1">
      <c r="F785" s="4"/>
      <c r="G785" s="4"/>
      <c r="H785" s="12"/>
    </row>
    <row r="786" spans="6:8" ht="15.75" customHeight="1">
      <c r="F786" s="4"/>
      <c r="G786" s="4"/>
      <c r="H786" s="12"/>
    </row>
    <row r="787" spans="6:8" ht="15.75" customHeight="1">
      <c r="F787" s="4"/>
      <c r="G787" s="4"/>
      <c r="H787" s="12"/>
    </row>
    <row r="788" spans="6:8" ht="15.75" customHeight="1">
      <c r="F788" s="4"/>
      <c r="G788" s="4"/>
      <c r="H788" s="12"/>
    </row>
    <row r="789" spans="6:8" ht="15.75" customHeight="1">
      <c r="F789" s="4"/>
      <c r="G789" s="4"/>
      <c r="H789" s="12"/>
    </row>
    <row r="790" spans="6:8" ht="15.75" customHeight="1">
      <c r="F790" s="4"/>
      <c r="G790" s="4"/>
      <c r="H790" s="12"/>
    </row>
    <row r="791" spans="6:8" ht="15.75" customHeight="1">
      <c r="F791" s="4"/>
      <c r="G791" s="4"/>
      <c r="H791" s="12"/>
    </row>
    <row r="792" spans="6:8" ht="15.75" customHeight="1">
      <c r="F792" s="4"/>
      <c r="G792" s="4"/>
      <c r="H792" s="12"/>
    </row>
    <row r="793" spans="6:8" ht="15.75" customHeight="1">
      <c r="F793" s="4"/>
      <c r="G793" s="4"/>
      <c r="H793" s="12"/>
    </row>
    <row r="794" spans="6:8" ht="15.75" customHeight="1">
      <c r="F794" s="4"/>
      <c r="G794" s="4"/>
      <c r="H794" s="12"/>
    </row>
    <row r="795" spans="6:8" ht="15.75" customHeight="1">
      <c r="F795" s="4"/>
      <c r="G795" s="4"/>
      <c r="H795" s="12"/>
    </row>
    <row r="796" spans="6:8" ht="15.75" customHeight="1">
      <c r="F796" s="4"/>
      <c r="G796" s="4"/>
      <c r="H796" s="12"/>
    </row>
    <row r="797" spans="6:8" ht="15.75" customHeight="1">
      <c r="F797" s="4"/>
      <c r="G797" s="4"/>
      <c r="H797" s="12"/>
    </row>
    <row r="798" spans="6:8" ht="15.75" customHeight="1">
      <c r="F798" s="4"/>
      <c r="G798" s="4"/>
      <c r="H798" s="12"/>
    </row>
    <row r="799" spans="6:8" ht="15.75" customHeight="1">
      <c r="F799" s="4"/>
      <c r="G799" s="4"/>
      <c r="H799" s="12"/>
    </row>
    <row r="800" spans="6:8" ht="15.75" customHeight="1">
      <c r="F800" s="4"/>
      <c r="G800" s="4"/>
      <c r="H800" s="12"/>
    </row>
    <row r="801" spans="6:8" ht="15.75" customHeight="1">
      <c r="F801" s="4"/>
      <c r="G801" s="4"/>
      <c r="H801" s="12"/>
    </row>
    <row r="802" spans="6:8" ht="15.75" customHeight="1">
      <c r="F802" s="4"/>
      <c r="G802" s="4"/>
      <c r="H802" s="12"/>
    </row>
    <row r="803" spans="6:8" ht="15.75" customHeight="1">
      <c r="F803" s="4"/>
      <c r="G803" s="4"/>
      <c r="H803" s="12"/>
    </row>
    <row r="804" spans="6:8" ht="15.75" customHeight="1">
      <c r="F804" s="4"/>
      <c r="G804" s="4"/>
      <c r="H804" s="12"/>
    </row>
    <row r="805" spans="6:8" ht="15.75" customHeight="1">
      <c r="F805" s="4"/>
      <c r="G805" s="4"/>
      <c r="H805" s="12"/>
    </row>
    <row r="806" spans="6:8" ht="15.75" customHeight="1">
      <c r="F806" s="4"/>
      <c r="G806" s="4"/>
      <c r="H806" s="12"/>
    </row>
    <row r="807" spans="6:8" ht="15.75" customHeight="1">
      <c r="F807" s="4"/>
      <c r="G807" s="4"/>
      <c r="H807" s="12"/>
    </row>
    <row r="808" spans="6:8" ht="15.75" customHeight="1">
      <c r="F808" s="4"/>
      <c r="G808" s="4"/>
      <c r="H808" s="12"/>
    </row>
    <row r="809" spans="6:8" ht="15.75" customHeight="1">
      <c r="F809" s="4"/>
      <c r="G809" s="4"/>
      <c r="H809" s="12"/>
    </row>
    <row r="810" spans="6:8" ht="15.75" customHeight="1">
      <c r="F810" s="4"/>
      <c r="G810" s="4"/>
      <c r="H810" s="12"/>
    </row>
    <row r="811" spans="6:8" ht="15.75" customHeight="1">
      <c r="F811" s="4"/>
      <c r="G811" s="4"/>
      <c r="H811" s="12"/>
    </row>
    <row r="812" spans="6:8" ht="15.75" customHeight="1">
      <c r="F812" s="4"/>
      <c r="G812" s="4"/>
      <c r="H812" s="12"/>
    </row>
    <row r="813" spans="6:8" ht="15.75" customHeight="1">
      <c r="F813" s="4"/>
      <c r="G813" s="4"/>
      <c r="H813" s="12"/>
    </row>
    <row r="814" spans="6:8" ht="15.75" customHeight="1">
      <c r="F814" s="4"/>
      <c r="G814" s="4"/>
      <c r="H814" s="12"/>
    </row>
    <row r="815" spans="6:8" ht="15.75" customHeight="1">
      <c r="F815" s="4"/>
      <c r="G815" s="4"/>
      <c r="H815" s="12"/>
    </row>
    <row r="816" spans="6:8" ht="15.75" customHeight="1">
      <c r="F816" s="4"/>
      <c r="G816" s="4"/>
      <c r="H816" s="12"/>
    </row>
    <row r="817" spans="6:8" ht="15.75" customHeight="1">
      <c r="F817" s="4"/>
      <c r="G817" s="4"/>
      <c r="H817" s="12"/>
    </row>
    <row r="818" spans="6:8" ht="15.75" customHeight="1">
      <c r="F818" s="4"/>
      <c r="G818" s="4"/>
      <c r="H818" s="12"/>
    </row>
    <row r="819" spans="6:8" ht="15.75" customHeight="1">
      <c r="F819" s="4"/>
      <c r="G819" s="4"/>
      <c r="H819" s="12"/>
    </row>
    <row r="820" spans="6:8" ht="15.75" customHeight="1">
      <c r="F820" s="4"/>
      <c r="G820" s="4"/>
      <c r="H820" s="12"/>
    </row>
    <row r="821" spans="6:8" ht="15.75" customHeight="1">
      <c r="F821" s="4"/>
      <c r="G821" s="4"/>
      <c r="H821" s="12"/>
    </row>
    <row r="822" spans="6:8" ht="15.75" customHeight="1">
      <c r="F822" s="4"/>
      <c r="G822" s="4"/>
      <c r="H822" s="12"/>
    </row>
    <row r="823" spans="6:8" ht="15.75" customHeight="1">
      <c r="F823" s="4"/>
      <c r="G823" s="4"/>
      <c r="H823" s="12"/>
    </row>
    <row r="824" spans="6:8" ht="15.75" customHeight="1">
      <c r="F824" s="4"/>
      <c r="G824" s="4"/>
      <c r="H824" s="12"/>
    </row>
    <row r="825" spans="6:8" ht="15.75" customHeight="1">
      <c r="F825" s="4"/>
      <c r="G825" s="4"/>
      <c r="H825" s="12"/>
    </row>
    <row r="826" spans="6:8" ht="15.75" customHeight="1">
      <c r="F826" s="4"/>
      <c r="G826" s="4"/>
      <c r="H826" s="12"/>
    </row>
    <row r="827" spans="6:8" ht="15.75" customHeight="1">
      <c r="F827" s="4"/>
      <c r="G827" s="4"/>
      <c r="H827" s="12"/>
    </row>
    <row r="828" spans="6:8" ht="15.75" customHeight="1">
      <c r="F828" s="4"/>
      <c r="G828" s="4"/>
      <c r="H828" s="12"/>
    </row>
    <row r="829" spans="6:8" ht="15.75" customHeight="1">
      <c r="F829" s="4"/>
      <c r="G829" s="4"/>
      <c r="H829" s="12"/>
    </row>
    <row r="830" spans="6:8" ht="15.75" customHeight="1">
      <c r="F830" s="4"/>
      <c r="G830" s="4"/>
      <c r="H830" s="12"/>
    </row>
    <row r="831" spans="6:8" ht="15.75" customHeight="1">
      <c r="F831" s="4"/>
      <c r="G831" s="4"/>
      <c r="H831" s="12"/>
    </row>
    <row r="832" spans="6:8" ht="15.75" customHeight="1">
      <c r="F832" s="4"/>
      <c r="G832" s="4"/>
      <c r="H832" s="12"/>
    </row>
    <row r="833" spans="6:8" ht="15.75" customHeight="1">
      <c r="F833" s="4"/>
      <c r="G833" s="4"/>
      <c r="H833" s="12"/>
    </row>
    <row r="834" spans="6:8" ht="15.75" customHeight="1">
      <c r="F834" s="4"/>
      <c r="G834" s="4"/>
      <c r="H834" s="12"/>
    </row>
    <row r="835" spans="6:8" ht="15.75" customHeight="1">
      <c r="F835" s="4"/>
      <c r="G835" s="4"/>
      <c r="H835" s="12"/>
    </row>
    <row r="836" spans="6:8" ht="15.75" customHeight="1">
      <c r="F836" s="4"/>
      <c r="G836" s="4"/>
      <c r="H836" s="12"/>
    </row>
    <row r="837" spans="6:8" ht="15.75" customHeight="1">
      <c r="F837" s="4"/>
      <c r="G837" s="4"/>
      <c r="H837" s="12"/>
    </row>
    <row r="838" spans="6:8" ht="15.75" customHeight="1">
      <c r="F838" s="4"/>
      <c r="G838" s="4"/>
      <c r="H838" s="12"/>
    </row>
    <row r="839" spans="6:8" ht="15.75" customHeight="1">
      <c r="F839" s="4"/>
      <c r="G839" s="4"/>
      <c r="H839" s="12"/>
    </row>
    <row r="840" spans="6:8" ht="15.75" customHeight="1">
      <c r="F840" s="4"/>
      <c r="G840" s="4"/>
      <c r="H840" s="12"/>
    </row>
    <row r="841" spans="6:8" ht="15.75" customHeight="1">
      <c r="F841" s="4"/>
      <c r="G841" s="4"/>
      <c r="H841" s="12"/>
    </row>
    <row r="842" spans="6:8" ht="15.75" customHeight="1">
      <c r="F842" s="4"/>
      <c r="G842" s="4"/>
      <c r="H842" s="12"/>
    </row>
    <row r="843" spans="6:8" ht="15.75" customHeight="1">
      <c r="F843" s="4"/>
      <c r="G843" s="4"/>
      <c r="H843" s="12"/>
    </row>
    <row r="844" spans="6:8" ht="15.75" customHeight="1">
      <c r="F844" s="4"/>
      <c r="G844" s="4"/>
      <c r="H844" s="12"/>
    </row>
    <row r="845" spans="6:8" ht="15.75" customHeight="1">
      <c r="F845" s="4"/>
      <c r="G845" s="4"/>
      <c r="H845" s="12"/>
    </row>
    <row r="846" spans="6:8" ht="15.75" customHeight="1">
      <c r="F846" s="4"/>
      <c r="G846" s="4"/>
      <c r="H846" s="12"/>
    </row>
    <row r="847" spans="6:8" ht="15.75" customHeight="1">
      <c r="F847" s="4"/>
      <c r="G847" s="4"/>
      <c r="H847" s="12"/>
    </row>
    <row r="848" spans="6:8" ht="15.75" customHeight="1">
      <c r="F848" s="4"/>
      <c r="G848" s="4"/>
      <c r="H848" s="12"/>
    </row>
    <row r="849" spans="6:8" ht="15.75" customHeight="1">
      <c r="F849" s="4"/>
      <c r="G849" s="4"/>
      <c r="H849" s="12"/>
    </row>
    <row r="850" spans="6:8" ht="15.75" customHeight="1">
      <c r="F850" s="4"/>
      <c r="G850" s="4"/>
      <c r="H850" s="12"/>
    </row>
    <row r="851" spans="6:8" ht="15.75" customHeight="1">
      <c r="F851" s="4"/>
      <c r="G851" s="4"/>
      <c r="H851" s="12"/>
    </row>
    <row r="852" spans="6:8" ht="15.75" customHeight="1">
      <c r="F852" s="4"/>
      <c r="G852" s="4"/>
      <c r="H852" s="12"/>
    </row>
    <row r="853" spans="6:8" ht="15.75" customHeight="1">
      <c r="F853" s="4"/>
      <c r="G853" s="4"/>
      <c r="H853" s="12"/>
    </row>
    <row r="854" spans="6:8" ht="15.75" customHeight="1">
      <c r="F854" s="4"/>
      <c r="G854" s="4"/>
      <c r="H854" s="12"/>
    </row>
    <row r="855" spans="6:8" ht="15.75" customHeight="1">
      <c r="F855" s="4"/>
      <c r="G855" s="4"/>
      <c r="H855" s="12"/>
    </row>
    <row r="856" spans="6:8" ht="15.75" customHeight="1">
      <c r="F856" s="4"/>
      <c r="G856" s="4"/>
      <c r="H856" s="12"/>
    </row>
    <row r="857" spans="6:8" ht="15.75" customHeight="1">
      <c r="F857" s="4"/>
      <c r="G857" s="4"/>
      <c r="H857" s="12"/>
    </row>
    <row r="858" spans="6:8" ht="15.75" customHeight="1">
      <c r="F858" s="4"/>
      <c r="G858" s="4"/>
      <c r="H858" s="12"/>
    </row>
    <row r="859" spans="6:8" ht="15.75" customHeight="1">
      <c r="F859" s="4"/>
      <c r="G859" s="4"/>
      <c r="H859" s="12"/>
    </row>
    <row r="860" spans="6:8" ht="15.75" customHeight="1">
      <c r="F860" s="4"/>
      <c r="G860" s="4"/>
      <c r="H860" s="12"/>
    </row>
    <row r="861" spans="6:8" ht="15.75" customHeight="1">
      <c r="F861" s="4"/>
      <c r="G861" s="4"/>
      <c r="H861" s="12"/>
    </row>
    <row r="862" spans="6:8" ht="15.75" customHeight="1">
      <c r="F862" s="4"/>
      <c r="G862" s="4"/>
      <c r="H862" s="12"/>
    </row>
    <row r="863" spans="6:8" ht="15.75" customHeight="1">
      <c r="F863" s="4"/>
      <c r="G863" s="4"/>
      <c r="H863" s="12"/>
    </row>
    <row r="864" spans="6:8" ht="15.75" customHeight="1">
      <c r="F864" s="4"/>
      <c r="G864" s="4"/>
      <c r="H864" s="12"/>
    </row>
    <row r="865" spans="6:8" ht="15.75" customHeight="1">
      <c r="F865" s="4"/>
      <c r="G865" s="4"/>
      <c r="H865" s="12"/>
    </row>
    <row r="866" spans="6:8" ht="15.75" customHeight="1">
      <c r="F866" s="4"/>
      <c r="G866" s="4"/>
      <c r="H866" s="12"/>
    </row>
    <row r="867" spans="6:8" ht="15.75" customHeight="1">
      <c r="F867" s="4"/>
      <c r="G867" s="4"/>
      <c r="H867" s="12"/>
    </row>
    <row r="868" spans="6:8" ht="15.75" customHeight="1">
      <c r="F868" s="4"/>
      <c r="G868" s="4"/>
      <c r="H868" s="12"/>
    </row>
    <row r="869" spans="6:8" ht="15.75" customHeight="1">
      <c r="F869" s="4"/>
      <c r="G869" s="4"/>
      <c r="H869" s="12"/>
    </row>
    <row r="870" spans="6:8" ht="15.75" customHeight="1">
      <c r="F870" s="4"/>
      <c r="G870" s="4"/>
      <c r="H870" s="12"/>
    </row>
    <row r="871" spans="6:8" ht="15.75" customHeight="1">
      <c r="F871" s="4"/>
      <c r="G871" s="4"/>
      <c r="H871" s="12"/>
    </row>
    <row r="872" spans="6:8" ht="15.75" customHeight="1">
      <c r="F872" s="4"/>
      <c r="G872" s="4"/>
      <c r="H872" s="12"/>
    </row>
    <row r="873" spans="6:8" ht="15.75" customHeight="1">
      <c r="F873" s="4"/>
      <c r="G873" s="4"/>
      <c r="H873" s="12"/>
    </row>
    <row r="874" spans="6:8" ht="15.75" customHeight="1">
      <c r="F874" s="4"/>
      <c r="G874" s="4"/>
      <c r="H874" s="12"/>
    </row>
    <row r="875" spans="6:8" ht="15.75" customHeight="1">
      <c r="F875" s="4"/>
      <c r="G875" s="4"/>
      <c r="H875" s="12"/>
    </row>
    <row r="876" spans="6:8" ht="15.75" customHeight="1">
      <c r="F876" s="4"/>
      <c r="G876" s="4"/>
      <c r="H876" s="12"/>
    </row>
    <row r="877" spans="6:8" ht="15.75" customHeight="1">
      <c r="F877" s="4"/>
      <c r="G877" s="4"/>
      <c r="H877" s="12"/>
    </row>
    <row r="878" spans="6:8" ht="15.75" customHeight="1">
      <c r="F878" s="4"/>
      <c r="G878" s="4"/>
      <c r="H878" s="12"/>
    </row>
    <row r="879" spans="6:8" ht="15.75" customHeight="1">
      <c r="F879" s="4"/>
      <c r="G879" s="4"/>
      <c r="H879" s="12"/>
    </row>
    <row r="880" spans="6:8" ht="15.75" customHeight="1">
      <c r="F880" s="4"/>
      <c r="G880" s="4"/>
      <c r="H880" s="12"/>
    </row>
    <row r="881" spans="6:8" ht="15.75" customHeight="1">
      <c r="F881" s="4"/>
      <c r="G881" s="4"/>
      <c r="H881" s="12"/>
    </row>
    <row r="882" spans="6:8" ht="15.75" customHeight="1">
      <c r="F882" s="4"/>
      <c r="G882" s="4"/>
      <c r="H882" s="12"/>
    </row>
    <row r="883" spans="6:8" ht="15.75" customHeight="1">
      <c r="F883" s="4"/>
      <c r="G883" s="4"/>
      <c r="H883" s="12"/>
    </row>
    <row r="884" spans="6:8" ht="15.75" customHeight="1">
      <c r="F884" s="4"/>
      <c r="G884" s="4"/>
      <c r="H884" s="12"/>
    </row>
    <row r="885" spans="6:8" ht="15.75" customHeight="1">
      <c r="F885" s="4"/>
      <c r="G885" s="4"/>
      <c r="H885" s="12"/>
    </row>
    <row r="886" spans="6:8" ht="15.75" customHeight="1">
      <c r="F886" s="4"/>
      <c r="G886" s="4"/>
      <c r="H886" s="12"/>
    </row>
    <row r="887" spans="6:8" ht="15.75" customHeight="1">
      <c r="F887" s="4"/>
      <c r="G887" s="4"/>
      <c r="H887" s="12"/>
    </row>
    <row r="888" spans="6:8" ht="15.75" customHeight="1">
      <c r="F888" s="4"/>
      <c r="G888" s="4"/>
      <c r="H888" s="12"/>
    </row>
    <row r="889" spans="6:8" ht="15.75" customHeight="1">
      <c r="F889" s="4"/>
      <c r="G889" s="4"/>
      <c r="H889" s="12"/>
    </row>
    <row r="890" spans="6:8" ht="15.75" customHeight="1">
      <c r="F890" s="4"/>
      <c r="G890" s="4"/>
      <c r="H890" s="12"/>
    </row>
    <row r="891" spans="6:8" ht="15.75" customHeight="1">
      <c r="F891" s="4"/>
      <c r="G891" s="4"/>
      <c r="H891" s="12"/>
    </row>
    <row r="892" spans="6:8" ht="15.75" customHeight="1">
      <c r="F892" s="4"/>
      <c r="G892" s="4"/>
      <c r="H892" s="12"/>
    </row>
    <row r="893" spans="6:8" ht="15.75" customHeight="1">
      <c r="F893" s="4"/>
      <c r="G893" s="4"/>
      <c r="H893" s="12"/>
    </row>
    <row r="894" spans="6:8" ht="15.75" customHeight="1">
      <c r="F894" s="4"/>
      <c r="G894" s="4"/>
      <c r="H894" s="12"/>
    </row>
    <row r="895" spans="6:8" ht="15.75" customHeight="1">
      <c r="F895" s="4"/>
      <c r="G895" s="4"/>
      <c r="H895" s="12"/>
    </row>
    <row r="896" spans="6:8" ht="15.75" customHeight="1">
      <c r="F896" s="4"/>
      <c r="G896" s="4"/>
      <c r="H896" s="12"/>
    </row>
    <row r="897" spans="6:8" ht="15.75" customHeight="1">
      <c r="F897" s="4"/>
      <c r="G897" s="4"/>
      <c r="H897" s="12"/>
    </row>
    <row r="898" spans="6:8" ht="15.75" customHeight="1">
      <c r="F898" s="4"/>
      <c r="G898" s="4"/>
      <c r="H898" s="12"/>
    </row>
    <row r="899" spans="6:8" ht="15.75" customHeight="1">
      <c r="F899" s="4"/>
      <c r="G899" s="4"/>
      <c r="H899" s="12"/>
    </row>
    <row r="900" spans="6:8" ht="15.75" customHeight="1">
      <c r="F900" s="4"/>
      <c r="G900" s="4"/>
      <c r="H900" s="12"/>
    </row>
    <row r="901" spans="6:8" ht="15.75" customHeight="1">
      <c r="F901" s="4"/>
      <c r="G901" s="4"/>
      <c r="H901" s="12"/>
    </row>
    <row r="902" spans="6:8" ht="15.75" customHeight="1">
      <c r="F902" s="4"/>
      <c r="G902" s="4"/>
      <c r="H902" s="12"/>
    </row>
    <row r="903" spans="6:8" ht="15.75" customHeight="1">
      <c r="F903" s="4"/>
      <c r="G903" s="4"/>
      <c r="H903" s="12"/>
    </row>
    <row r="904" spans="6:8" ht="15.75" customHeight="1">
      <c r="F904" s="4"/>
      <c r="G904" s="4"/>
      <c r="H904" s="12"/>
    </row>
    <row r="905" spans="6:8" ht="15.75" customHeight="1">
      <c r="F905" s="4"/>
      <c r="G905" s="4"/>
      <c r="H905" s="12"/>
    </row>
    <row r="906" spans="6:8" ht="15.75" customHeight="1">
      <c r="F906" s="4"/>
      <c r="G906" s="4"/>
      <c r="H906" s="12"/>
    </row>
    <row r="907" spans="6:8" ht="15.75" customHeight="1">
      <c r="F907" s="4"/>
      <c r="G907" s="4"/>
      <c r="H907" s="12"/>
    </row>
    <row r="908" spans="6:8" ht="15.75" customHeight="1">
      <c r="F908" s="4"/>
      <c r="G908" s="4"/>
      <c r="H908" s="12"/>
    </row>
    <row r="909" spans="6:8" ht="15.75" customHeight="1">
      <c r="F909" s="4"/>
      <c r="G909" s="4"/>
      <c r="H909" s="12"/>
    </row>
    <row r="910" spans="6:8" ht="15.75" customHeight="1">
      <c r="F910" s="4"/>
      <c r="G910" s="4"/>
      <c r="H910" s="12"/>
    </row>
    <row r="911" spans="6:8" ht="15.75" customHeight="1">
      <c r="F911" s="4"/>
      <c r="G911" s="4"/>
      <c r="H911" s="12"/>
    </row>
    <row r="912" spans="6:8" ht="15.75" customHeight="1">
      <c r="F912" s="4"/>
      <c r="G912" s="4"/>
      <c r="H912" s="12"/>
    </row>
    <row r="913" spans="6:8" ht="15.75" customHeight="1">
      <c r="F913" s="4"/>
      <c r="G913" s="4"/>
      <c r="H913" s="12"/>
    </row>
    <row r="914" spans="6:8" ht="15.75" customHeight="1">
      <c r="F914" s="4"/>
      <c r="G914" s="4"/>
      <c r="H914" s="12"/>
    </row>
    <row r="915" spans="6:8" ht="15.75" customHeight="1">
      <c r="F915" s="4"/>
      <c r="G915" s="4"/>
      <c r="H915" s="12"/>
    </row>
    <row r="916" spans="6:8" ht="15.75" customHeight="1">
      <c r="F916" s="4"/>
      <c r="G916" s="4"/>
      <c r="H916" s="12"/>
    </row>
    <row r="917" spans="6:8" ht="15.75" customHeight="1">
      <c r="F917" s="4"/>
      <c r="G917" s="4"/>
      <c r="H917" s="12"/>
    </row>
    <row r="918" spans="6:8" ht="15.75" customHeight="1">
      <c r="F918" s="4"/>
      <c r="G918" s="4"/>
      <c r="H918" s="12"/>
    </row>
    <row r="919" spans="6:8" ht="15.75" customHeight="1">
      <c r="F919" s="4"/>
      <c r="G919" s="4"/>
      <c r="H919" s="12"/>
    </row>
    <row r="920" spans="6:8" ht="15.75" customHeight="1">
      <c r="F920" s="4"/>
      <c r="G920" s="4"/>
      <c r="H920" s="12"/>
    </row>
    <row r="921" spans="6:8" ht="15.75" customHeight="1">
      <c r="F921" s="4"/>
      <c r="G921" s="4"/>
      <c r="H921" s="12"/>
    </row>
    <row r="922" spans="6:8" ht="15.75" customHeight="1">
      <c r="F922" s="4"/>
      <c r="G922" s="4"/>
      <c r="H922" s="12"/>
    </row>
    <row r="923" spans="6:8" ht="15.75" customHeight="1">
      <c r="F923" s="4"/>
      <c r="G923" s="4"/>
      <c r="H923" s="12"/>
    </row>
    <row r="924" spans="6:8" ht="15.75" customHeight="1">
      <c r="F924" s="4"/>
      <c r="G924" s="4"/>
      <c r="H924" s="12"/>
    </row>
    <row r="925" spans="6:8" ht="15.75" customHeight="1">
      <c r="F925" s="4"/>
      <c r="G925" s="4"/>
      <c r="H925" s="12"/>
    </row>
    <row r="926" spans="6:8" ht="15.75" customHeight="1">
      <c r="F926" s="4"/>
      <c r="G926" s="4"/>
      <c r="H926" s="12"/>
    </row>
    <row r="927" spans="6:8" ht="15.75" customHeight="1">
      <c r="F927" s="4"/>
      <c r="G927" s="4"/>
      <c r="H927" s="12"/>
    </row>
    <row r="928" spans="6:8" ht="15.75" customHeight="1">
      <c r="F928" s="4"/>
      <c r="G928" s="4"/>
      <c r="H928" s="12"/>
    </row>
    <row r="929" spans="6:8" ht="15.75" customHeight="1">
      <c r="F929" s="4"/>
      <c r="G929" s="4"/>
      <c r="H929" s="12"/>
    </row>
    <row r="930" spans="6:8" ht="15.75" customHeight="1">
      <c r="F930" s="4"/>
      <c r="G930" s="4"/>
      <c r="H930" s="12"/>
    </row>
    <row r="931" spans="6:8" ht="15.75" customHeight="1">
      <c r="F931" s="4"/>
      <c r="G931" s="4"/>
      <c r="H931" s="12"/>
    </row>
    <row r="932" spans="6:8" ht="15.75" customHeight="1">
      <c r="F932" s="4"/>
      <c r="G932" s="4"/>
      <c r="H932" s="12"/>
    </row>
    <row r="933" spans="6:8" ht="15.75" customHeight="1">
      <c r="F933" s="4"/>
      <c r="G933" s="4"/>
      <c r="H933" s="12"/>
    </row>
    <row r="934" spans="6:8" ht="15.75" customHeight="1">
      <c r="F934" s="4"/>
      <c r="G934" s="4"/>
      <c r="H934" s="12"/>
    </row>
    <row r="935" spans="6:8" ht="15.75" customHeight="1">
      <c r="F935" s="4"/>
      <c r="G935" s="4"/>
      <c r="H935" s="12"/>
    </row>
    <row r="936" spans="6:8" ht="15.75" customHeight="1">
      <c r="F936" s="4"/>
      <c r="G936" s="4"/>
      <c r="H936" s="12"/>
    </row>
    <row r="937" spans="6:8" ht="15.75" customHeight="1">
      <c r="F937" s="4"/>
      <c r="G937" s="4"/>
      <c r="H937" s="12"/>
    </row>
    <row r="938" spans="6:8" ht="15.75" customHeight="1">
      <c r="F938" s="4"/>
      <c r="G938" s="4"/>
      <c r="H938" s="12"/>
    </row>
    <row r="939" spans="6:8" ht="15.75" customHeight="1">
      <c r="F939" s="4"/>
      <c r="G939" s="4"/>
      <c r="H939" s="12"/>
    </row>
    <row r="940" spans="6:8" ht="15.75" customHeight="1">
      <c r="F940" s="4"/>
      <c r="G940" s="4"/>
      <c r="H940" s="12"/>
    </row>
    <row r="941" spans="6:8" ht="15.75" customHeight="1">
      <c r="F941" s="4"/>
      <c r="G941" s="4"/>
      <c r="H941" s="12"/>
    </row>
    <row r="942" spans="6:8" ht="15.75" customHeight="1">
      <c r="F942" s="4"/>
      <c r="G942" s="4"/>
      <c r="H942" s="12"/>
    </row>
    <row r="943" spans="6:8" ht="15.75" customHeight="1">
      <c r="F943" s="4"/>
      <c r="G943" s="4"/>
      <c r="H943" s="12"/>
    </row>
    <row r="944" spans="6:8" ht="15.75" customHeight="1">
      <c r="F944" s="4"/>
      <c r="G944" s="4"/>
      <c r="H944" s="12"/>
    </row>
    <row r="945" spans="6:8" ht="15.75" customHeight="1">
      <c r="F945" s="4"/>
      <c r="G945" s="4"/>
      <c r="H945" s="12"/>
    </row>
    <row r="946" spans="6:8" ht="15.75" customHeight="1">
      <c r="F946" s="4"/>
      <c r="G946" s="4"/>
      <c r="H946" s="12"/>
    </row>
    <row r="947" spans="6:8" ht="15.75" customHeight="1">
      <c r="F947" s="4"/>
      <c r="G947" s="4"/>
      <c r="H947" s="12"/>
    </row>
    <row r="948" spans="6:8" ht="15.75" customHeight="1">
      <c r="F948" s="4"/>
      <c r="G948" s="4"/>
      <c r="H948" s="12"/>
    </row>
    <row r="949" spans="6:8" ht="15.75" customHeight="1">
      <c r="F949" s="4"/>
      <c r="G949" s="4"/>
      <c r="H949" s="12"/>
    </row>
    <row r="950" spans="6:8" ht="15.75" customHeight="1">
      <c r="F950" s="4"/>
      <c r="G950" s="4"/>
      <c r="H950" s="12"/>
    </row>
    <row r="951" spans="6:8" ht="15.75" customHeight="1">
      <c r="F951" s="4"/>
      <c r="G951" s="4"/>
      <c r="H951" s="12"/>
    </row>
    <row r="952" spans="6:8" ht="15.75" customHeight="1">
      <c r="F952" s="4"/>
      <c r="G952" s="4"/>
      <c r="H952" s="12"/>
    </row>
    <row r="953" spans="6:8" ht="15.75" customHeight="1">
      <c r="F953" s="4"/>
      <c r="G953" s="4"/>
      <c r="H953" s="12"/>
    </row>
    <row r="954" spans="6:8" ht="15.75" customHeight="1">
      <c r="F954" s="4"/>
      <c r="G954" s="4"/>
      <c r="H954" s="12"/>
    </row>
    <row r="955" spans="6:8" ht="15.75" customHeight="1">
      <c r="F955" s="4"/>
      <c r="G955" s="4"/>
      <c r="H955" s="12"/>
    </row>
    <row r="956" spans="6:8" ht="15.75" customHeight="1">
      <c r="F956" s="4"/>
      <c r="G956" s="4"/>
      <c r="H956" s="12"/>
    </row>
    <row r="957" spans="6:8" ht="15.75" customHeight="1">
      <c r="F957" s="4"/>
      <c r="G957" s="4"/>
      <c r="H957" s="12"/>
    </row>
    <row r="958" spans="6:8" ht="15.75" customHeight="1">
      <c r="F958" s="4"/>
      <c r="G958" s="4"/>
      <c r="H958" s="12"/>
    </row>
    <row r="959" spans="6:8" ht="15.75" customHeight="1">
      <c r="F959" s="4"/>
      <c r="G959" s="4"/>
      <c r="H959" s="12"/>
    </row>
    <row r="960" spans="6:8" ht="15.75" customHeight="1">
      <c r="F960" s="4"/>
      <c r="G960" s="4"/>
      <c r="H960" s="12"/>
    </row>
    <row r="961" spans="6:8" ht="15.75" customHeight="1">
      <c r="F961" s="4"/>
      <c r="G961" s="4"/>
      <c r="H961" s="12"/>
    </row>
    <row r="962" spans="6:8" ht="15.75" customHeight="1">
      <c r="F962" s="4"/>
      <c r="G962" s="4"/>
      <c r="H962" s="12"/>
    </row>
    <row r="963" spans="6:8" ht="15.75" customHeight="1">
      <c r="F963" s="4"/>
      <c r="G963" s="4"/>
      <c r="H963" s="12"/>
    </row>
    <row r="964" spans="6:8" ht="15.75" customHeight="1">
      <c r="F964" s="4"/>
      <c r="G964" s="4"/>
      <c r="H964" s="12"/>
    </row>
    <row r="965" spans="6:8" ht="15.75" customHeight="1">
      <c r="F965" s="4"/>
      <c r="G965" s="4"/>
      <c r="H965" s="12"/>
    </row>
    <row r="966" spans="6:8" ht="15.75" customHeight="1">
      <c r="F966" s="4"/>
      <c r="G966" s="4"/>
      <c r="H966" s="12"/>
    </row>
    <row r="967" spans="6:8" ht="15.75" customHeight="1">
      <c r="F967" s="4"/>
      <c r="G967" s="4"/>
      <c r="H967" s="12"/>
    </row>
    <row r="968" spans="6:8" ht="15.75" customHeight="1">
      <c r="F968" s="4"/>
      <c r="G968" s="4"/>
      <c r="H968" s="12"/>
    </row>
    <row r="969" spans="6:8" ht="15.75" customHeight="1">
      <c r="F969" s="4"/>
      <c r="G969" s="4"/>
      <c r="H969" s="12"/>
    </row>
    <row r="970" spans="6:8" ht="15.75" customHeight="1">
      <c r="F970" s="4"/>
      <c r="G970" s="4"/>
      <c r="H970" s="12"/>
    </row>
    <row r="971" spans="6:8" ht="15.75" customHeight="1">
      <c r="F971" s="4"/>
      <c r="G971" s="4"/>
      <c r="H971" s="12"/>
    </row>
    <row r="972" spans="6:8" ht="15.75" customHeight="1">
      <c r="F972" s="4"/>
      <c r="G972" s="4"/>
      <c r="H972" s="12"/>
    </row>
    <row r="973" spans="6:8" ht="15.75" customHeight="1">
      <c r="F973" s="4"/>
      <c r="G973" s="4"/>
      <c r="H973" s="12"/>
    </row>
    <row r="974" spans="6:8" ht="15.75" customHeight="1">
      <c r="F974" s="4"/>
      <c r="G974" s="4"/>
      <c r="H974" s="12"/>
    </row>
    <row r="975" spans="6:8" ht="15.75" customHeight="1">
      <c r="F975" s="4"/>
      <c r="G975" s="4"/>
      <c r="H975" s="12"/>
    </row>
    <row r="976" spans="6:8" ht="15.75" customHeight="1">
      <c r="F976" s="4"/>
      <c r="G976" s="4"/>
      <c r="H976" s="12"/>
    </row>
    <row r="977" spans="6:8" ht="15.75" customHeight="1">
      <c r="F977" s="4"/>
      <c r="G977" s="4"/>
      <c r="H977" s="12"/>
    </row>
    <row r="978" spans="6:8" ht="15.75" customHeight="1">
      <c r="F978" s="4"/>
      <c r="G978" s="4"/>
      <c r="H978" s="12"/>
    </row>
    <row r="979" spans="6:8" ht="15.75" customHeight="1">
      <c r="F979" s="4"/>
      <c r="G979" s="4"/>
      <c r="H979" s="12"/>
    </row>
    <row r="980" spans="6:8" ht="15.75" customHeight="1">
      <c r="F980" s="4"/>
      <c r="G980" s="4"/>
      <c r="H980" s="12"/>
    </row>
    <row r="981" spans="6:8" ht="15.75" customHeight="1">
      <c r="F981" s="4"/>
      <c r="G981" s="4"/>
      <c r="H981" s="12"/>
    </row>
    <row r="982" spans="6:8" ht="15.75" customHeight="1">
      <c r="F982" s="4"/>
      <c r="G982" s="4"/>
      <c r="H982" s="12"/>
    </row>
    <row r="983" spans="6:8" ht="15.75" customHeight="1">
      <c r="F983" s="4"/>
      <c r="G983" s="4"/>
      <c r="H983" s="12"/>
    </row>
    <row r="984" spans="6:8" ht="15.75" customHeight="1">
      <c r="F984" s="4"/>
      <c r="G984" s="4"/>
      <c r="H984" s="12"/>
    </row>
    <row r="985" spans="6:8" ht="15.75" customHeight="1">
      <c r="F985" s="4"/>
      <c r="G985" s="4"/>
      <c r="H985" s="12"/>
    </row>
    <row r="986" spans="6:8" ht="15.75" customHeight="1">
      <c r="F986" s="4"/>
      <c r="G986" s="4"/>
      <c r="H986" s="12"/>
    </row>
    <row r="987" spans="6:8" ht="15.75" customHeight="1">
      <c r="F987" s="4"/>
      <c r="G987" s="4"/>
      <c r="H987" s="12"/>
    </row>
    <row r="988" spans="6:8" ht="15.75" customHeight="1">
      <c r="F988" s="4"/>
      <c r="G988" s="4"/>
      <c r="H988" s="12"/>
    </row>
    <row r="989" spans="6:8" ht="15.75" customHeight="1">
      <c r="F989" s="4"/>
      <c r="G989" s="4"/>
      <c r="H989" s="12"/>
    </row>
    <row r="990" spans="6:8" ht="15.75" customHeight="1">
      <c r="F990" s="4"/>
      <c r="G990" s="4"/>
      <c r="H990" s="12"/>
    </row>
    <row r="991" spans="6:8" ht="15.75" customHeight="1">
      <c r="F991" s="4"/>
      <c r="G991" s="4"/>
      <c r="H991" s="12"/>
    </row>
    <row r="992" spans="6:8" ht="15.75" customHeight="1">
      <c r="F992" s="4"/>
      <c r="G992" s="4"/>
      <c r="H992" s="12"/>
    </row>
    <row r="993" spans="6:8" ht="15.75" customHeight="1">
      <c r="F993" s="4"/>
      <c r="G993" s="4"/>
      <c r="H993" s="12"/>
    </row>
    <row r="994" spans="6:8" ht="15.75" customHeight="1">
      <c r="F994" s="4"/>
      <c r="G994" s="4"/>
      <c r="H994" s="12"/>
    </row>
    <row r="995" spans="6:8" ht="15.75" customHeight="1">
      <c r="F995" s="4"/>
      <c r="G995" s="4"/>
      <c r="H995" s="12"/>
    </row>
    <row r="996" spans="6:8" ht="15.75" customHeight="1">
      <c r="F996" s="4"/>
      <c r="G996" s="4"/>
      <c r="H996" s="12"/>
    </row>
    <row r="997" spans="6:8" ht="15.75" customHeight="1">
      <c r="F997" s="4"/>
      <c r="G997" s="4"/>
      <c r="H997" s="12"/>
    </row>
    <row r="998" spans="6:8" ht="15.75" customHeight="1">
      <c r="F998" s="4"/>
      <c r="G998" s="4"/>
      <c r="H998" s="12"/>
    </row>
    <row r="999" spans="6:8" ht="15.75" customHeight="1">
      <c r="F999" s="4"/>
      <c r="G999" s="4"/>
      <c r="H999" s="12"/>
    </row>
    <row r="1000" spans="6:8" ht="15.75" customHeight="1">
      <c r="F1000" s="4"/>
      <c r="G1000" s="4"/>
      <c r="H1000" s="12"/>
    </row>
    <row r="1001" spans="6:8" ht="15.75" customHeight="1">
      <c r="F1001" s="4"/>
      <c r="G1001" s="4"/>
      <c r="H1001" s="12"/>
    </row>
    <row r="1002" spans="6:8" ht="15.75" customHeight="1">
      <c r="F1002" s="4"/>
      <c r="G1002" s="4"/>
      <c r="H1002" s="12"/>
    </row>
    <row r="1003" spans="6:8" ht="15.75" customHeight="1">
      <c r="F1003" s="4"/>
      <c r="G1003" s="4"/>
      <c r="H1003" s="12"/>
    </row>
    <row r="1004" spans="6:8" ht="15.75" customHeight="1">
      <c r="F1004" s="4"/>
      <c r="G1004" s="4"/>
      <c r="H1004" s="12"/>
    </row>
    <row r="1005" spans="6:8" ht="15.75" customHeight="1">
      <c r="F1005" s="4"/>
      <c r="G1005" s="4"/>
      <c r="H1005" s="12"/>
    </row>
    <row r="1006" spans="6:8" ht="15.75" customHeight="1">
      <c r="F1006" s="4"/>
      <c r="G1006" s="4"/>
      <c r="H1006" s="12"/>
    </row>
  </sheetData>
  <mergeCells count="58">
    <mergeCell ref="B34:B36"/>
    <mergeCell ref="C34:C36"/>
    <mergeCell ref="D34:D35"/>
    <mergeCell ref="H34:H36"/>
    <mergeCell ref="D36:F36"/>
    <mergeCell ref="D2:H2"/>
    <mergeCell ref="D4:H4"/>
    <mergeCell ref="D5:H5"/>
    <mergeCell ref="D6:H6"/>
    <mergeCell ref="D7:H7"/>
    <mergeCell ref="H13:H15"/>
    <mergeCell ref="C11:C12"/>
    <mergeCell ref="C13:C15"/>
    <mergeCell ref="D15:F15"/>
    <mergeCell ref="C16:C17"/>
    <mergeCell ref="B20:G20"/>
    <mergeCell ref="B11:B12"/>
    <mergeCell ref="B13:B15"/>
    <mergeCell ref="B16:B17"/>
    <mergeCell ref="D11:E12"/>
    <mergeCell ref="B2:C2"/>
    <mergeCell ref="B42:G42"/>
    <mergeCell ref="B55:G55"/>
    <mergeCell ref="B57:G57"/>
    <mergeCell ref="D24:F24"/>
    <mergeCell ref="B22:B24"/>
    <mergeCell ref="C22:C24"/>
    <mergeCell ref="B8:H8"/>
    <mergeCell ref="C9:C10"/>
    <mergeCell ref="B9:B10"/>
    <mergeCell ref="H9:H10"/>
    <mergeCell ref="H22:H24"/>
    <mergeCell ref="D27:F27"/>
    <mergeCell ref="H25:H27"/>
    <mergeCell ref="H28:H30"/>
    <mergeCell ref="D16:E17"/>
    <mergeCell ref="C65:H65"/>
    <mergeCell ref="B3:H3"/>
    <mergeCell ref="B21:H21"/>
    <mergeCell ref="B43:H43"/>
    <mergeCell ref="B56:H56"/>
    <mergeCell ref="D30:F30"/>
    <mergeCell ref="H31:H33"/>
    <mergeCell ref="D33:F33"/>
    <mergeCell ref="B25:B27"/>
    <mergeCell ref="C25:C27"/>
    <mergeCell ref="B28:B30"/>
    <mergeCell ref="C28:C30"/>
    <mergeCell ref="B31:B33"/>
    <mergeCell ref="C31:C33"/>
    <mergeCell ref="H16:H17"/>
    <mergeCell ref="H11:H12"/>
    <mergeCell ref="B63:G63"/>
    <mergeCell ref="B58:G58"/>
    <mergeCell ref="B59:G59"/>
    <mergeCell ref="B60:G60"/>
    <mergeCell ref="B61:G61"/>
    <mergeCell ref="B62:G62"/>
  </mergeCells>
  <pageMargins left="0.7" right="0.7" top="0.75" bottom="0.75" header="0" footer="0"/>
  <pageSetup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CD0BE-06FB-41F9-8917-DF1B96DE20DB}">
  <sheetPr>
    <tabColor theme="8"/>
  </sheetPr>
  <dimension ref="A1:L1004"/>
  <sheetViews>
    <sheetView showGridLines="0" zoomScaleNormal="100" workbookViewId="0"/>
  </sheetViews>
  <sheetFormatPr defaultColWidth="14.42578125" defaultRowHeight="15" customHeight="1"/>
  <cols>
    <col min="1" max="1" width="4.85546875" customWidth="1"/>
    <col min="2" max="2" width="8.85546875" customWidth="1"/>
    <col min="3" max="3" width="58.140625" style="6" customWidth="1"/>
    <col min="4" max="4" width="21.42578125" customWidth="1"/>
    <col min="5" max="5" width="17.85546875" customWidth="1"/>
    <col min="6" max="7" width="19.42578125" customWidth="1"/>
    <col min="8" max="8" width="44.140625" style="10" customWidth="1"/>
    <col min="9" max="9" width="35.85546875" customWidth="1"/>
    <col min="10" max="10" width="7.85546875" customWidth="1"/>
    <col min="11" max="26" width="8.85546875" customWidth="1"/>
  </cols>
  <sheetData>
    <row r="1" spans="2:9" ht="20.100000000000001" customHeight="1"/>
    <row r="2" spans="2:9" ht="59.25" customHeight="1">
      <c r="B2" s="234" t="s">
        <v>177</v>
      </c>
      <c r="C2" s="234"/>
      <c r="D2" s="235" t="s">
        <v>209</v>
      </c>
      <c r="E2" s="235"/>
      <c r="F2" s="235"/>
      <c r="G2" s="235"/>
      <c r="H2" s="235"/>
      <c r="I2" s="1"/>
    </row>
    <row r="3" spans="2:9" s="38" customFormat="1" ht="27" customHeight="1">
      <c r="B3" s="233" t="s">
        <v>1</v>
      </c>
      <c r="C3" s="233"/>
      <c r="D3" s="233"/>
      <c r="E3" s="233"/>
      <c r="F3" s="233"/>
      <c r="G3" s="233"/>
      <c r="H3" s="233"/>
    </row>
    <row r="4" spans="2:9" ht="15" customHeight="1">
      <c r="B4" s="110">
        <v>0.1</v>
      </c>
      <c r="C4" s="111" t="s">
        <v>3</v>
      </c>
      <c r="D4" s="209" t="s">
        <v>43</v>
      </c>
      <c r="E4" s="209"/>
      <c r="F4" s="209"/>
      <c r="G4" s="209"/>
      <c r="H4" s="209"/>
    </row>
    <row r="5" spans="2:9" ht="15" customHeight="1">
      <c r="B5" s="110">
        <v>0.2</v>
      </c>
      <c r="C5" s="112" t="s">
        <v>8</v>
      </c>
      <c r="D5" s="198" t="s">
        <v>44</v>
      </c>
      <c r="E5" s="198"/>
      <c r="F5" s="198"/>
      <c r="G5" s="198"/>
      <c r="H5" s="198"/>
    </row>
    <row r="6" spans="2:9" ht="15" customHeight="1">
      <c r="B6" s="110">
        <v>0.3</v>
      </c>
      <c r="C6" s="111" t="s">
        <v>7</v>
      </c>
      <c r="D6" s="211">
        <v>45047</v>
      </c>
      <c r="E6" s="211"/>
      <c r="F6" s="211"/>
      <c r="G6" s="211"/>
      <c r="H6" s="211"/>
    </row>
    <row r="7" spans="2:9" ht="15" customHeight="1">
      <c r="B7" s="110">
        <v>0.4</v>
      </c>
      <c r="C7" s="158" t="s">
        <v>4</v>
      </c>
      <c r="D7" s="209" t="s">
        <v>45</v>
      </c>
      <c r="E7" s="209"/>
      <c r="F7" s="209"/>
      <c r="G7" s="209"/>
      <c r="H7" s="209"/>
    </row>
    <row r="8" spans="2:9" ht="27" customHeight="1">
      <c r="B8" s="233" t="s">
        <v>139</v>
      </c>
      <c r="C8" s="233"/>
      <c r="D8" s="233"/>
      <c r="E8" s="233"/>
      <c r="F8" s="233"/>
      <c r="G8" s="233"/>
      <c r="H8" s="233"/>
    </row>
    <row r="9" spans="2:9" ht="179.25" customHeight="1">
      <c r="B9" s="223">
        <v>1</v>
      </c>
      <c r="C9" s="224" t="s">
        <v>58</v>
      </c>
      <c r="D9" s="151" t="s">
        <v>196</v>
      </c>
      <c r="E9" s="138" t="s">
        <v>53</v>
      </c>
      <c r="F9" s="138" t="s">
        <v>146</v>
      </c>
      <c r="G9" s="138" t="s">
        <v>147</v>
      </c>
      <c r="H9" s="222" t="s">
        <v>118</v>
      </c>
      <c r="I9" s="5"/>
    </row>
    <row r="10" spans="2:9" ht="17.100000000000001" customHeight="1">
      <c r="B10" s="223"/>
      <c r="C10" s="224"/>
      <c r="D10" s="115">
        <f>((3*12)+(2*6))/5</f>
        <v>9.6</v>
      </c>
      <c r="E10" s="115">
        <v>5</v>
      </c>
      <c r="F10" s="116">
        <f>E10*D10*50</f>
        <v>2400</v>
      </c>
      <c r="G10" s="117">
        <v>0.6</v>
      </c>
      <c r="H10" s="222"/>
    </row>
    <row r="11" spans="2:9" ht="30" customHeight="1">
      <c r="B11" s="223">
        <v>1.1000000000000001</v>
      </c>
      <c r="C11" s="224" t="s">
        <v>143</v>
      </c>
      <c r="D11" s="228"/>
      <c r="E11" s="228"/>
      <c r="F11" s="114" t="s">
        <v>148</v>
      </c>
      <c r="G11" s="114" t="s">
        <v>54</v>
      </c>
      <c r="H11" s="222" t="s">
        <v>102</v>
      </c>
      <c r="I11" s="1"/>
    </row>
    <row r="12" spans="2:9" ht="14.1" customHeight="1">
      <c r="B12" s="223"/>
      <c r="C12" s="224"/>
      <c r="D12" s="228"/>
      <c r="E12" s="228"/>
      <c r="F12" s="118">
        <v>0</v>
      </c>
      <c r="G12" s="119">
        <f>F10*G10*F12</f>
        <v>0</v>
      </c>
      <c r="H12" s="222"/>
    </row>
    <row r="13" spans="2:9" ht="124.5" customHeight="1">
      <c r="B13" s="223">
        <v>1.2</v>
      </c>
      <c r="C13" s="224" t="s">
        <v>152</v>
      </c>
      <c r="D13" s="138" t="s">
        <v>149</v>
      </c>
      <c r="E13" s="138" t="s">
        <v>150</v>
      </c>
      <c r="F13" s="138" t="s">
        <v>151</v>
      </c>
      <c r="G13" s="138" t="s">
        <v>55</v>
      </c>
      <c r="H13" s="222" t="s">
        <v>81</v>
      </c>
    </row>
    <row r="14" spans="2:9">
      <c r="B14" s="223"/>
      <c r="C14" s="224"/>
      <c r="D14" s="139">
        <v>0.2</v>
      </c>
      <c r="E14" s="120">
        <v>57.2</v>
      </c>
      <c r="F14" s="120">
        <v>24</v>
      </c>
      <c r="G14" s="121">
        <v>2</v>
      </c>
      <c r="H14" s="222"/>
    </row>
    <row r="15" spans="2:9" ht="33" customHeight="1">
      <c r="B15" s="223"/>
      <c r="C15" s="224"/>
      <c r="D15" s="221" t="s">
        <v>67</v>
      </c>
      <c r="E15" s="221"/>
      <c r="F15" s="221"/>
      <c r="G15" s="120">
        <f>(F10*G10*G14*D14*E14)+((1-D14)*F10*G10*G14*F14)</f>
        <v>88243.200000000012</v>
      </c>
      <c r="H15" s="222"/>
    </row>
    <row r="16" spans="2:9" ht="15" customHeight="1">
      <c r="B16" s="223">
        <v>1.3</v>
      </c>
      <c r="C16" s="224" t="s">
        <v>144</v>
      </c>
      <c r="D16" s="228"/>
      <c r="E16" s="228"/>
      <c r="F16" s="122" t="s">
        <v>57</v>
      </c>
      <c r="G16" s="118">
        <v>0</v>
      </c>
      <c r="H16" s="222" t="s">
        <v>107</v>
      </c>
    </row>
    <row r="17" spans="1:10" ht="27.75" customHeight="1">
      <c r="B17" s="223"/>
      <c r="C17" s="224"/>
      <c r="D17" s="228"/>
      <c r="E17" s="228"/>
      <c r="F17" s="122" t="s">
        <v>68</v>
      </c>
      <c r="G17" s="120">
        <f>F10*G10*G16</f>
        <v>0</v>
      </c>
      <c r="H17" s="222"/>
      <c r="I17" s="17"/>
    </row>
    <row r="18" spans="1:10" s="24" customFormat="1">
      <c r="B18" s="110">
        <v>1.4</v>
      </c>
      <c r="C18" s="112" t="s">
        <v>165</v>
      </c>
      <c r="D18" s="123"/>
      <c r="E18" s="123"/>
      <c r="F18" s="124"/>
      <c r="G18" s="118">
        <v>0</v>
      </c>
      <c r="H18" s="125"/>
      <c r="I18" s="23"/>
    </row>
    <row r="19" spans="1:10" s="24" customFormat="1">
      <c r="B19" s="110">
        <v>1.5</v>
      </c>
      <c r="C19" s="112"/>
      <c r="D19" s="123"/>
      <c r="E19" s="123"/>
      <c r="F19" s="124"/>
      <c r="G19" s="118">
        <v>0</v>
      </c>
      <c r="H19" s="125"/>
      <c r="I19" s="23"/>
    </row>
    <row r="20" spans="1:10">
      <c r="B20" s="215" t="s">
        <v>60</v>
      </c>
      <c r="C20" s="215"/>
      <c r="D20" s="215"/>
      <c r="E20" s="215"/>
      <c r="F20" s="215"/>
      <c r="G20" s="215"/>
      <c r="H20" s="142">
        <f>G12+G15+G17+G18+G19</f>
        <v>88243.200000000012</v>
      </c>
      <c r="I20" s="17"/>
    </row>
    <row r="21" spans="1:10" ht="27" customHeight="1">
      <c r="B21" s="233" t="s">
        <v>140</v>
      </c>
      <c r="C21" s="233"/>
      <c r="D21" s="233"/>
      <c r="E21" s="233"/>
      <c r="F21" s="233"/>
      <c r="G21" s="233"/>
      <c r="H21" s="233"/>
    </row>
    <row r="22" spans="1:10" ht="32.1" customHeight="1">
      <c r="B22" s="223">
        <v>2.1</v>
      </c>
      <c r="C22" s="224" t="s">
        <v>153</v>
      </c>
      <c r="D22" s="140"/>
      <c r="E22" s="138" t="s">
        <v>154</v>
      </c>
      <c r="F22" s="138" t="s">
        <v>66</v>
      </c>
      <c r="G22" s="138" t="s">
        <v>155</v>
      </c>
      <c r="H22" s="222" t="s">
        <v>95</v>
      </c>
      <c r="I22" s="20"/>
    </row>
    <row r="23" spans="1:10" ht="21" customHeight="1">
      <c r="B23" s="223"/>
      <c r="C23" s="224"/>
      <c r="D23" s="126"/>
      <c r="E23" s="144">
        <v>1</v>
      </c>
      <c r="F23" s="127">
        <v>15</v>
      </c>
      <c r="G23" s="118">
        <v>350</v>
      </c>
      <c r="H23" s="222"/>
      <c r="I23" s="19"/>
    </row>
    <row r="24" spans="1:10" ht="15.75" customHeight="1">
      <c r="B24" s="223"/>
      <c r="C24" s="224"/>
      <c r="D24" s="221" t="s">
        <v>61</v>
      </c>
      <c r="E24" s="221"/>
      <c r="F24" s="221"/>
      <c r="G24" s="129">
        <f>E23*F23*G23*12</f>
        <v>63000</v>
      </c>
      <c r="H24" s="222"/>
      <c r="I24" s="19"/>
    </row>
    <row r="25" spans="1:10" ht="45" customHeight="1">
      <c r="B25" s="223">
        <v>2.2000000000000002</v>
      </c>
      <c r="C25" s="224" t="s">
        <v>62</v>
      </c>
      <c r="D25" s="138" t="s">
        <v>69</v>
      </c>
      <c r="E25" s="138" t="s">
        <v>154</v>
      </c>
      <c r="F25" s="138" t="s">
        <v>63</v>
      </c>
      <c r="G25" s="138" t="s">
        <v>156</v>
      </c>
      <c r="H25" s="222" t="s">
        <v>83</v>
      </c>
      <c r="I25" s="20"/>
    </row>
    <row r="26" spans="1:10">
      <c r="B26" s="223"/>
      <c r="C26" s="224"/>
      <c r="D26" s="130">
        <v>0</v>
      </c>
      <c r="E26" s="144">
        <v>0</v>
      </c>
      <c r="F26" s="127">
        <v>0</v>
      </c>
      <c r="G26" s="128">
        <v>0</v>
      </c>
      <c r="H26" s="222"/>
      <c r="I26" s="20"/>
      <c r="J26" s="1"/>
    </row>
    <row r="27" spans="1:10" ht="15.75" customHeight="1">
      <c r="B27" s="223"/>
      <c r="C27" s="224"/>
      <c r="D27" s="221" t="s">
        <v>61</v>
      </c>
      <c r="E27" s="221"/>
      <c r="F27" s="221"/>
      <c r="G27" s="129">
        <f>D26*E26*F26*G26*12</f>
        <v>0</v>
      </c>
      <c r="H27" s="222"/>
      <c r="I27" s="20"/>
      <c r="J27" s="1"/>
    </row>
    <row r="28" spans="1:10" ht="32.1" customHeight="1">
      <c r="B28" s="223">
        <v>2.2999999999999998</v>
      </c>
      <c r="C28" s="224" t="s">
        <v>64</v>
      </c>
      <c r="D28" s="138"/>
      <c r="E28" s="138" t="s">
        <v>70</v>
      </c>
      <c r="F28" s="138" t="s">
        <v>66</v>
      </c>
      <c r="G28" s="138" t="s">
        <v>155</v>
      </c>
      <c r="H28" s="222" t="s">
        <v>82</v>
      </c>
      <c r="I28" s="17"/>
    </row>
    <row r="29" spans="1:10" ht="32.25" customHeight="1">
      <c r="B29" s="223"/>
      <c r="C29" s="224"/>
      <c r="D29" s="126"/>
      <c r="E29" s="144">
        <v>0</v>
      </c>
      <c r="F29" s="127">
        <v>0</v>
      </c>
      <c r="G29" s="118">
        <v>0</v>
      </c>
      <c r="H29" s="222"/>
      <c r="I29" s="20"/>
    </row>
    <row r="30" spans="1:10" ht="15.75" customHeight="1">
      <c r="B30" s="223"/>
      <c r="C30" s="224"/>
      <c r="D30" s="221" t="s">
        <v>61</v>
      </c>
      <c r="E30" s="221"/>
      <c r="F30" s="221"/>
      <c r="G30" s="129">
        <f>E29*F29*G29*12</f>
        <v>0</v>
      </c>
      <c r="H30" s="222"/>
      <c r="I30" s="17"/>
    </row>
    <row r="31" spans="1:10" ht="47.1" customHeight="1">
      <c r="A31" s="106"/>
      <c r="B31" s="223">
        <v>2.4</v>
      </c>
      <c r="C31" s="224" t="s">
        <v>65</v>
      </c>
      <c r="D31" s="138" t="s">
        <v>157</v>
      </c>
      <c r="E31" s="138" t="s">
        <v>70</v>
      </c>
      <c r="F31" s="138" t="s">
        <v>63</v>
      </c>
      <c r="G31" s="138" t="s">
        <v>156</v>
      </c>
      <c r="H31" s="222" t="s">
        <v>84</v>
      </c>
      <c r="I31" s="17"/>
      <c r="J31" s="1"/>
    </row>
    <row r="32" spans="1:10">
      <c r="A32" s="106"/>
      <c r="B32" s="223"/>
      <c r="C32" s="224"/>
      <c r="D32" s="130">
        <v>3</v>
      </c>
      <c r="E32" s="144">
        <v>0.5</v>
      </c>
      <c r="F32" s="127">
        <v>18</v>
      </c>
      <c r="G32" s="128">
        <v>75</v>
      </c>
      <c r="H32" s="222"/>
      <c r="I32" s="17"/>
    </row>
    <row r="33" spans="1:12" ht="15.75" customHeight="1">
      <c r="A33" s="106"/>
      <c r="B33" s="223"/>
      <c r="C33" s="224"/>
      <c r="D33" s="221" t="s">
        <v>61</v>
      </c>
      <c r="E33" s="221"/>
      <c r="F33" s="221"/>
      <c r="G33" s="129">
        <f>D32*E32*F32*G32*12</f>
        <v>24300</v>
      </c>
      <c r="H33" s="222"/>
      <c r="I33" s="17"/>
    </row>
    <row r="34" spans="1:12" s="24" customFormat="1" ht="47.1" customHeight="1">
      <c r="B34" s="223">
        <v>2.5</v>
      </c>
      <c r="C34" s="224" t="s">
        <v>103</v>
      </c>
      <c r="D34" s="232"/>
      <c r="E34" s="138" t="s">
        <v>104</v>
      </c>
      <c r="F34" s="138" t="s">
        <v>105</v>
      </c>
      <c r="G34" s="138" t="s">
        <v>158</v>
      </c>
      <c r="H34" s="222" t="s">
        <v>106</v>
      </c>
      <c r="I34" s="5"/>
      <c r="J34"/>
      <c r="K34"/>
      <c r="L34"/>
    </row>
    <row r="35" spans="1:12" s="24" customFormat="1" ht="15.95" customHeight="1">
      <c r="B35" s="223"/>
      <c r="C35" s="224"/>
      <c r="D35" s="232"/>
      <c r="E35" s="144">
        <v>1</v>
      </c>
      <c r="F35" s="127">
        <v>6</v>
      </c>
      <c r="G35" s="128">
        <v>27.54</v>
      </c>
      <c r="H35" s="222"/>
      <c r="I35" s="25"/>
      <c r="J35" s="26"/>
      <c r="K35" s="26"/>
      <c r="L35" s="26"/>
    </row>
    <row r="36" spans="1:12" s="24" customFormat="1" ht="15.95" customHeight="1">
      <c r="B36" s="223"/>
      <c r="C36" s="224"/>
      <c r="D36" s="221" t="s">
        <v>61</v>
      </c>
      <c r="E36" s="221"/>
      <c r="F36" s="221"/>
      <c r="G36" s="129">
        <f>E10*50*G10*E35*F35*G35</f>
        <v>24786</v>
      </c>
      <c r="H36" s="222"/>
      <c r="I36" s="25"/>
      <c r="J36" s="26"/>
      <c r="K36" s="26"/>
      <c r="L36" s="26"/>
    </row>
    <row r="37" spans="1:12" s="24" customFormat="1" ht="15.95" customHeight="1">
      <c r="B37" s="110">
        <v>2.6</v>
      </c>
      <c r="C37" s="112" t="s">
        <v>165</v>
      </c>
      <c r="D37" s="122"/>
      <c r="E37" s="122"/>
      <c r="F37" s="122"/>
      <c r="G37" s="128">
        <v>0</v>
      </c>
      <c r="H37" s="137"/>
      <c r="I37" s="25"/>
      <c r="J37" s="26"/>
      <c r="K37" s="26"/>
      <c r="L37" s="26"/>
    </row>
    <row r="38" spans="1:12" s="24" customFormat="1" ht="15.95" customHeight="1">
      <c r="B38" s="110">
        <v>2.7</v>
      </c>
      <c r="C38" s="113"/>
      <c r="D38" s="122"/>
      <c r="E38" s="122"/>
      <c r="F38" s="122"/>
      <c r="G38" s="128">
        <v>0</v>
      </c>
      <c r="H38" s="137"/>
      <c r="I38" s="25"/>
      <c r="J38" s="26"/>
      <c r="K38" s="26"/>
      <c r="L38" s="26"/>
    </row>
    <row r="39" spans="1:12" s="24" customFormat="1" ht="15.95" customHeight="1">
      <c r="B39" s="110">
        <v>2.8</v>
      </c>
      <c r="C39" s="113"/>
      <c r="D39" s="122"/>
      <c r="E39" s="122"/>
      <c r="F39" s="122"/>
      <c r="G39" s="128">
        <v>0</v>
      </c>
      <c r="H39" s="137"/>
      <c r="I39" s="25"/>
      <c r="J39" s="26"/>
      <c r="K39" s="26"/>
      <c r="L39" s="26"/>
    </row>
    <row r="40" spans="1:12" s="24" customFormat="1" ht="15.95" customHeight="1">
      <c r="B40" s="110">
        <v>2.9</v>
      </c>
      <c r="C40" s="113"/>
      <c r="D40" s="122"/>
      <c r="E40" s="122"/>
      <c r="F40" s="122"/>
      <c r="G40" s="128">
        <v>0</v>
      </c>
      <c r="H40" s="137"/>
      <c r="I40" s="25"/>
      <c r="J40" s="26"/>
      <c r="K40" s="26"/>
      <c r="L40" s="26"/>
    </row>
    <row r="41" spans="1:12" s="24" customFormat="1">
      <c r="B41" s="131">
        <v>2.1</v>
      </c>
      <c r="C41" s="108"/>
      <c r="D41" s="132"/>
      <c r="E41" s="132"/>
      <c r="F41" s="133"/>
      <c r="G41" s="128">
        <v>0</v>
      </c>
      <c r="H41" s="136"/>
      <c r="I41" s="25"/>
      <c r="J41" s="26"/>
      <c r="K41" s="26"/>
      <c r="L41" s="26"/>
    </row>
    <row r="42" spans="1:12">
      <c r="B42" s="215" t="s">
        <v>60</v>
      </c>
      <c r="C42" s="215"/>
      <c r="D42" s="215"/>
      <c r="E42" s="215"/>
      <c r="F42" s="215"/>
      <c r="G42" s="215"/>
      <c r="H42" s="142">
        <f>G24+G27+G30+G33+G36+G41</f>
        <v>112086</v>
      </c>
      <c r="I42" s="17"/>
    </row>
    <row r="43" spans="1:12" ht="27" customHeight="1">
      <c r="B43" s="233" t="s">
        <v>141</v>
      </c>
      <c r="C43" s="233"/>
      <c r="D43" s="233"/>
      <c r="E43" s="233"/>
      <c r="F43" s="233"/>
      <c r="G43" s="233"/>
      <c r="H43" s="233"/>
    </row>
    <row r="44" spans="1:12" s="26" customFormat="1" ht="38.25">
      <c r="B44" s="141"/>
      <c r="C44" s="145" t="s">
        <v>163</v>
      </c>
      <c r="D44" s="146" t="s">
        <v>74</v>
      </c>
      <c r="E44" s="146" t="s">
        <v>52</v>
      </c>
      <c r="F44" s="146" t="s">
        <v>51</v>
      </c>
      <c r="G44" s="146" t="s">
        <v>162</v>
      </c>
      <c r="H44" s="146" t="s">
        <v>75</v>
      </c>
      <c r="I44" s="25"/>
    </row>
    <row r="45" spans="1:12" ht="45">
      <c r="B45" s="110">
        <v>3.1</v>
      </c>
      <c r="C45" s="113" t="s">
        <v>71</v>
      </c>
      <c r="D45" s="127" t="s">
        <v>85</v>
      </c>
      <c r="E45" s="127" t="s">
        <v>86</v>
      </c>
      <c r="F45" s="127" t="s">
        <v>45</v>
      </c>
      <c r="G45" s="128">
        <v>150000</v>
      </c>
      <c r="H45" s="135" t="s">
        <v>87</v>
      </c>
      <c r="I45" s="17"/>
    </row>
    <row r="46" spans="1:12" ht="38.25">
      <c r="B46" s="110">
        <v>3.2</v>
      </c>
      <c r="C46" s="113" t="s">
        <v>72</v>
      </c>
      <c r="D46" s="127"/>
      <c r="E46" s="127"/>
      <c r="F46" s="127"/>
      <c r="G46" s="128">
        <v>0</v>
      </c>
      <c r="H46" s="135" t="s">
        <v>88</v>
      </c>
      <c r="I46" s="17"/>
    </row>
    <row r="47" spans="1:12" ht="30">
      <c r="B47" s="110">
        <v>3.3</v>
      </c>
      <c r="C47" s="113" t="s">
        <v>73</v>
      </c>
      <c r="D47" s="127" t="s">
        <v>90</v>
      </c>
      <c r="E47" s="127" t="s">
        <v>91</v>
      </c>
      <c r="F47" s="127" t="s">
        <v>45</v>
      </c>
      <c r="G47" s="128">
        <v>90000</v>
      </c>
      <c r="H47" s="135" t="s">
        <v>89</v>
      </c>
      <c r="I47" s="17"/>
    </row>
    <row r="48" spans="1:12" ht="60">
      <c r="B48" s="110">
        <v>3.4</v>
      </c>
      <c r="C48" s="112" t="s">
        <v>92</v>
      </c>
      <c r="D48" s="127" t="s">
        <v>93</v>
      </c>
      <c r="E48" s="127" t="s">
        <v>94</v>
      </c>
      <c r="F48" s="127" t="s">
        <v>45</v>
      </c>
      <c r="G48" s="128">
        <v>50000</v>
      </c>
      <c r="H48" s="135"/>
      <c r="I48" s="17"/>
    </row>
    <row r="49" spans="2:9" ht="15.75" customHeight="1">
      <c r="B49" s="110">
        <v>3.5</v>
      </c>
      <c r="C49" s="112"/>
      <c r="D49" s="134"/>
      <c r="E49" s="134"/>
      <c r="F49" s="134"/>
      <c r="G49" s="128">
        <v>0</v>
      </c>
      <c r="H49" s="135"/>
      <c r="I49" s="17"/>
    </row>
    <row r="50" spans="2:9" ht="15.75" customHeight="1">
      <c r="B50" s="110">
        <v>3.6</v>
      </c>
      <c r="C50" s="112"/>
      <c r="D50" s="134"/>
      <c r="E50" s="134"/>
      <c r="F50" s="134"/>
      <c r="G50" s="128">
        <v>0</v>
      </c>
      <c r="H50" s="135"/>
      <c r="I50" s="17"/>
    </row>
    <row r="51" spans="2:9" ht="15.75" customHeight="1">
      <c r="B51" s="110">
        <v>3.7</v>
      </c>
      <c r="C51" s="112"/>
      <c r="D51" s="134"/>
      <c r="E51" s="134"/>
      <c r="F51" s="134"/>
      <c r="G51" s="128">
        <v>0</v>
      </c>
      <c r="H51" s="135"/>
      <c r="I51" s="17"/>
    </row>
    <row r="52" spans="2:9" ht="15.75" customHeight="1">
      <c r="B52" s="110">
        <v>3.8</v>
      </c>
      <c r="C52" s="112"/>
      <c r="D52" s="134"/>
      <c r="E52" s="134"/>
      <c r="F52" s="134"/>
      <c r="G52" s="128">
        <v>0</v>
      </c>
      <c r="H52" s="135"/>
      <c r="I52" s="17"/>
    </row>
    <row r="53" spans="2:9" ht="15.75" customHeight="1">
      <c r="B53" s="110">
        <v>3.9</v>
      </c>
      <c r="C53" s="112"/>
      <c r="D53" s="134"/>
      <c r="E53" s="134"/>
      <c r="F53" s="134"/>
      <c r="G53" s="128">
        <v>0</v>
      </c>
      <c r="H53" s="135"/>
      <c r="I53" s="17"/>
    </row>
    <row r="54" spans="2:9" ht="15.75" customHeight="1">
      <c r="B54" s="131">
        <v>3.1</v>
      </c>
      <c r="C54" s="113"/>
      <c r="D54" s="134"/>
      <c r="E54" s="134"/>
      <c r="F54" s="134"/>
      <c r="G54" s="128">
        <v>0</v>
      </c>
      <c r="H54" s="135"/>
      <c r="I54" s="17"/>
    </row>
    <row r="55" spans="2:9">
      <c r="B55" s="215" t="s">
        <v>76</v>
      </c>
      <c r="C55" s="215"/>
      <c r="D55" s="215"/>
      <c r="E55" s="215"/>
      <c r="F55" s="215"/>
      <c r="G55" s="215"/>
      <c r="H55" s="142">
        <f>SUM(G44:G54)</f>
        <v>290000</v>
      </c>
      <c r="I55" s="17"/>
    </row>
    <row r="56" spans="2:9" ht="27" customHeight="1">
      <c r="B56" s="233" t="s">
        <v>142</v>
      </c>
      <c r="C56" s="233"/>
      <c r="D56" s="233"/>
      <c r="E56" s="233"/>
      <c r="F56" s="233"/>
      <c r="G56" s="233"/>
      <c r="H56" s="233"/>
    </row>
    <row r="57" spans="2:9">
      <c r="B57" s="215" t="s">
        <v>77</v>
      </c>
      <c r="C57" s="215"/>
      <c r="D57" s="215"/>
      <c r="E57" s="215"/>
      <c r="F57" s="215"/>
      <c r="G57" s="215"/>
      <c r="H57" s="142">
        <f>H20+H42+H55</f>
        <v>490329.2</v>
      </c>
      <c r="I57" s="17"/>
    </row>
    <row r="58" spans="2:9">
      <c r="B58" s="216" t="s">
        <v>96</v>
      </c>
      <c r="C58" s="216"/>
      <c r="D58" s="216"/>
      <c r="E58" s="216"/>
      <c r="F58" s="216"/>
      <c r="G58" s="216"/>
      <c r="H58" s="150">
        <f>(H20+H42)/H57</f>
        <v>0.40856061601063126</v>
      </c>
      <c r="I58" s="17"/>
    </row>
    <row r="59" spans="2:9">
      <c r="B59" s="217" t="s">
        <v>179</v>
      </c>
      <c r="C59" s="218"/>
      <c r="D59" s="218"/>
      <c r="E59" s="218"/>
      <c r="F59" s="218"/>
      <c r="G59" s="219"/>
      <c r="H59" s="150">
        <f>(H20)/H57</f>
        <v>0.17996725465258853</v>
      </c>
      <c r="I59" s="17"/>
    </row>
    <row r="60" spans="2:9">
      <c r="B60" s="217" t="s">
        <v>180</v>
      </c>
      <c r="C60" s="218"/>
      <c r="D60" s="218"/>
      <c r="E60" s="218"/>
      <c r="F60" s="218"/>
      <c r="G60" s="219"/>
      <c r="H60" s="150">
        <f>(H42)/H57</f>
        <v>0.2285933613580427</v>
      </c>
      <c r="I60" s="17"/>
    </row>
    <row r="61" spans="2:9">
      <c r="B61" s="215" t="s">
        <v>97</v>
      </c>
      <c r="C61" s="215"/>
      <c r="D61" s="215"/>
      <c r="E61" s="215"/>
      <c r="F61" s="215"/>
      <c r="G61" s="215"/>
      <c r="H61" s="143">
        <f>H57/'Expenses Example - Multidisc'!F67</f>
        <v>0.5531578349159666</v>
      </c>
      <c r="I61" s="17"/>
    </row>
    <row r="62" spans="2:9">
      <c r="B62" s="214" t="s">
        <v>181</v>
      </c>
      <c r="C62" s="215"/>
      <c r="D62" s="215"/>
      <c r="E62" s="215"/>
      <c r="F62" s="215"/>
      <c r="G62" s="215"/>
      <c r="H62" s="143">
        <f>H20/'Expenses Example - Multidisc'!F67</f>
        <v>9.9550296939396279E-2</v>
      </c>
      <c r="I62" s="17"/>
    </row>
    <row r="63" spans="2:9">
      <c r="B63" s="214" t="s">
        <v>182</v>
      </c>
      <c r="C63" s="215"/>
      <c r="D63" s="215"/>
      <c r="E63" s="215"/>
      <c r="F63" s="215"/>
      <c r="G63" s="215"/>
      <c r="H63" s="143">
        <f>H42/'Expenses Example - Multidisc'!F67</f>
        <v>0.12644820884497809</v>
      </c>
      <c r="I63" s="17"/>
    </row>
    <row r="64" spans="2:9" ht="15.75" customHeight="1">
      <c r="C64" s="5"/>
      <c r="F64" s="4"/>
      <c r="G64" s="4"/>
      <c r="H64" s="12"/>
    </row>
    <row r="65" spans="6:8" ht="15.75" customHeight="1">
      <c r="F65" s="4"/>
      <c r="G65" s="4"/>
      <c r="H65" s="12"/>
    </row>
    <row r="66" spans="6:8" ht="15.75" customHeight="1">
      <c r="F66" s="4"/>
      <c r="G66" s="4"/>
      <c r="H66" s="12"/>
    </row>
    <row r="67" spans="6:8" ht="15.75" customHeight="1">
      <c r="F67" s="4"/>
      <c r="G67" s="4"/>
      <c r="H67" s="12"/>
    </row>
    <row r="68" spans="6:8" ht="15.75" customHeight="1">
      <c r="F68" s="4"/>
      <c r="G68" s="4"/>
      <c r="H68" s="12"/>
    </row>
    <row r="69" spans="6:8" ht="15.75" customHeight="1">
      <c r="F69" s="4"/>
      <c r="G69" s="4"/>
      <c r="H69" s="12"/>
    </row>
    <row r="70" spans="6:8" ht="15.75" customHeight="1">
      <c r="F70" s="4"/>
      <c r="G70" s="4"/>
      <c r="H70" s="12"/>
    </row>
    <row r="71" spans="6:8" ht="15.75" customHeight="1">
      <c r="F71" s="4"/>
      <c r="G71" s="4"/>
      <c r="H71" s="12"/>
    </row>
    <row r="72" spans="6:8" ht="15.75" customHeight="1">
      <c r="F72" s="4"/>
      <c r="G72" s="4"/>
      <c r="H72" s="12"/>
    </row>
    <row r="73" spans="6:8" ht="15.75" customHeight="1">
      <c r="F73" s="4"/>
      <c r="G73" s="4"/>
      <c r="H73" s="12"/>
    </row>
    <row r="74" spans="6:8" ht="15.75" customHeight="1">
      <c r="F74" s="4"/>
      <c r="G74" s="4"/>
      <c r="H74" s="12"/>
    </row>
    <row r="75" spans="6:8" ht="15.75" customHeight="1">
      <c r="F75" s="4"/>
      <c r="G75" s="4"/>
      <c r="H75" s="12"/>
    </row>
    <row r="76" spans="6:8" ht="15.75" customHeight="1">
      <c r="F76" s="4"/>
      <c r="G76" s="4"/>
      <c r="H76" s="12"/>
    </row>
    <row r="77" spans="6:8" ht="15.75" customHeight="1">
      <c r="F77" s="4"/>
      <c r="G77" s="4"/>
      <c r="H77" s="12"/>
    </row>
    <row r="78" spans="6:8" ht="15.75" customHeight="1">
      <c r="F78" s="4"/>
      <c r="G78" s="4"/>
      <c r="H78" s="12"/>
    </row>
    <row r="79" spans="6:8" ht="15.75" customHeight="1">
      <c r="F79" s="4"/>
      <c r="G79" s="4"/>
      <c r="H79" s="12"/>
    </row>
    <row r="80" spans="6:8" ht="15.75" customHeight="1">
      <c r="F80" s="4"/>
      <c r="G80" s="4"/>
      <c r="H80" s="12"/>
    </row>
    <row r="81" spans="6:8" ht="15.75" customHeight="1">
      <c r="F81" s="4"/>
      <c r="G81" s="4"/>
      <c r="H81" s="12"/>
    </row>
    <row r="82" spans="6:8" ht="15.75" customHeight="1">
      <c r="F82" s="4"/>
      <c r="G82" s="4"/>
      <c r="H82" s="12"/>
    </row>
    <row r="83" spans="6:8" ht="15.75" customHeight="1">
      <c r="F83" s="4"/>
      <c r="G83" s="4"/>
      <c r="H83" s="12"/>
    </row>
    <row r="84" spans="6:8" ht="15.75" customHeight="1">
      <c r="F84" s="4"/>
      <c r="G84" s="4"/>
      <c r="H84" s="12"/>
    </row>
    <row r="85" spans="6:8" ht="15.75" customHeight="1">
      <c r="F85" s="4"/>
      <c r="G85" s="4"/>
      <c r="H85" s="12"/>
    </row>
    <row r="86" spans="6:8" ht="15.75" customHeight="1">
      <c r="F86" s="4"/>
      <c r="G86" s="4"/>
      <c r="H86" s="12"/>
    </row>
    <row r="87" spans="6:8" ht="15.75" customHeight="1">
      <c r="F87" s="4"/>
      <c r="G87" s="4"/>
      <c r="H87" s="12"/>
    </row>
    <row r="88" spans="6:8" ht="15.75" customHeight="1">
      <c r="F88" s="4"/>
      <c r="G88" s="4"/>
      <c r="H88" s="12"/>
    </row>
    <row r="89" spans="6:8" ht="15.75" customHeight="1">
      <c r="F89" s="4"/>
      <c r="G89" s="4"/>
      <c r="H89" s="12"/>
    </row>
    <row r="90" spans="6:8" ht="15.75" customHeight="1">
      <c r="F90" s="4"/>
      <c r="G90" s="4"/>
      <c r="H90" s="12"/>
    </row>
    <row r="91" spans="6:8" ht="15.75" customHeight="1">
      <c r="F91" s="4"/>
      <c r="G91" s="4"/>
      <c r="H91" s="12"/>
    </row>
    <row r="92" spans="6:8" ht="15.75" customHeight="1">
      <c r="F92" s="4"/>
      <c r="G92" s="4"/>
      <c r="H92" s="12"/>
    </row>
    <row r="93" spans="6:8" ht="15.75" customHeight="1">
      <c r="F93" s="4"/>
      <c r="G93" s="4"/>
      <c r="H93" s="12"/>
    </row>
    <row r="94" spans="6:8" ht="15.75" customHeight="1">
      <c r="F94" s="4"/>
      <c r="G94" s="4"/>
      <c r="H94" s="12"/>
    </row>
    <row r="95" spans="6:8" ht="15.75" customHeight="1">
      <c r="F95" s="4"/>
      <c r="G95" s="4"/>
      <c r="H95" s="12"/>
    </row>
    <row r="96" spans="6:8" ht="15.75" customHeight="1">
      <c r="F96" s="4"/>
      <c r="G96" s="4"/>
      <c r="H96" s="12"/>
    </row>
    <row r="97" spans="6:8" ht="15.75" customHeight="1">
      <c r="F97" s="4"/>
      <c r="G97" s="4"/>
      <c r="H97" s="12"/>
    </row>
    <row r="98" spans="6:8" ht="15.75" customHeight="1">
      <c r="F98" s="4"/>
      <c r="G98" s="4"/>
      <c r="H98" s="12"/>
    </row>
    <row r="99" spans="6:8" ht="15.75" customHeight="1">
      <c r="F99" s="4"/>
      <c r="G99" s="4"/>
      <c r="H99" s="12"/>
    </row>
    <row r="100" spans="6:8" ht="15.75" customHeight="1">
      <c r="F100" s="4"/>
      <c r="G100" s="4"/>
      <c r="H100" s="12"/>
    </row>
    <row r="101" spans="6:8" ht="15.75" customHeight="1">
      <c r="F101" s="4"/>
      <c r="G101" s="4"/>
      <c r="H101" s="12"/>
    </row>
    <row r="102" spans="6:8" ht="15.75" customHeight="1">
      <c r="F102" s="4"/>
      <c r="G102" s="4"/>
      <c r="H102" s="12"/>
    </row>
    <row r="103" spans="6:8" ht="15.75" customHeight="1">
      <c r="F103" s="4"/>
      <c r="G103" s="4"/>
      <c r="H103" s="12"/>
    </row>
    <row r="104" spans="6:8" ht="15.75" customHeight="1">
      <c r="F104" s="4"/>
      <c r="G104" s="4"/>
      <c r="H104" s="12"/>
    </row>
    <row r="105" spans="6:8" ht="15.75" customHeight="1">
      <c r="F105" s="4"/>
      <c r="G105" s="4"/>
      <c r="H105" s="12"/>
    </row>
    <row r="106" spans="6:8" ht="15.75" customHeight="1">
      <c r="F106" s="4"/>
      <c r="G106" s="4"/>
      <c r="H106" s="12"/>
    </row>
    <row r="107" spans="6:8" ht="15.75" customHeight="1">
      <c r="F107" s="4"/>
      <c r="G107" s="4"/>
      <c r="H107" s="12"/>
    </row>
    <row r="108" spans="6:8" ht="15.75" customHeight="1">
      <c r="F108" s="4"/>
      <c r="G108" s="4"/>
      <c r="H108" s="12"/>
    </row>
    <row r="109" spans="6:8" ht="15.75" customHeight="1">
      <c r="F109" s="4"/>
      <c r="G109" s="4"/>
      <c r="H109" s="12"/>
    </row>
    <row r="110" spans="6:8" ht="15.75" customHeight="1">
      <c r="F110" s="4"/>
      <c r="G110" s="4"/>
      <c r="H110" s="12"/>
    </row>
    <row r="111" spans="6:8" ht="15.75" customHeight="1">
      <c r="F111" s="4"/>
      <c r="G111" s="4"/>
      <c r="H111" s="12"/>
    </row>
    <row r="112" spans="6:8" ht="15.75" customHeight="1">
      <c r="F112" s="4"/>
      <c r="G112" s="4"/>
      <c r="H112" s="12"/>
    </row>
    <row r="113" spans="6:8" ht="15.75" customHeight="1">
      <c r="F113" s="4"/>
      <c r="G113" s="4"/>
      <c r="H113" s="12"/>
    </row>
    <row r="114" spans="6:8" ht="15.75" customHeight="1">
      <c r="F114" s="4"/>
      <c r="G114" s="4"/>
      <c r="H114" s="12"/>
    </row>
    <row r="115" spans="6:8" ht="15.75" customHeight="1">
      <c r="F115" s="4"/>
      <c r="G115" s="4"/>
      <c r="H115" s="12"/>
    </row>
    <row r="116" spans="6:8" ht="15.75" customHeight="1">
      <c r="F116" s="4"/>
      <c r="G116" s="4"/>
      <c r="H116" s="12"/>
    </row>
    <row r="117" spans="6:8" ht="15.75" customHeight="1">
      <c r="F117" s="4"/>
      <c r="G117" s="4"/>
      <c r="H117" s="12"/>
    </row>
    <row r="118" spans="6:8" ht="15.75" customHeight="1">
      <c r="F118" s="4"/>
      <c r="G118" s="4"/>
      <c r="H118" s="12"/>
    </row>
    <row r="119" spans="6:8" ht="15.75" customHeight="1">
      <c r="F119" s="4"/>
      <c r="G119" s="4"/>
      <c r="H119" s="12"/>
    </row>
    <row r="120" spans="6:8" ht="15.75" customHeight="1">
      <c r="F120" s="4"/>
      <c r="G120" s="4"/>
      <c r="H120" s="12"/>
    </row>
    <row r="121" spans="6:8" ht="15.75" customHeight="1">
      <c r="F121" s="4"/>
      <c r="G121" s="4"/>
      <c r="H121" s="12"/>
    </row>
    <row r="122" spans="6:8" ht="15.75" customHeight="1">
      <c r="F122" s="4"/>
      <c r="G122" s="4"/>
      <c r="H122" s="12"/>
    </row>
    <row r="123" spans="6:8" ht="15.75" customHeight="1">
      <c r="F123" s="4"/>
      <c r="G123" s="4"/>
      <c r="H123" s="12"/>
    </row>
    <row r="124" spans="6:8" ht="15.75" customHeight="1">
      <c r="F124" s="4"/>
      <c r="G124" s="4"/>
      <c r="H124" s="12"/>
    </row>
    <row r="125" spans="6:8" ht="15.75" customHeight="1">
      <c r="F125" s="4"/>
      <c r="G125" s="4"/>
      <c r="H125" s="12"/>
    </row>
    <row r="126" spans="6:8" ht="15.75" customHeight="1">
      <c r="F126" s="4"/>
      <c r="G126" s="4"/>
      <c r="H126" s="12"/>
    </row>
    <row r="127" spans="6:8" ht="15.75" customHeight="1">
      <c r="F127" s="4"/>
      <c r="G127" s="4"/>
      <c r="H127" s="12"/>
    </row>
    <row r="128" spans="6:8" ht="15.75" customHeight="1">
      <c r="F128" s="4"/>
      <c r="G128" s="4"/>
      <c r="H128" s="12"/>
    </row>
    <row r="129" spans="6:8" ht="15.75" customHeight="1">
      <c r="F129" s="4"/>
      <c r="G129" s="4"/>
      <c r="H129" s="12"/>
    </row>
    <row r="130" spans="6:8" ht="15.75" customHeight="1">
      <c r="F130" s="4"/>
      <c r="G130" s="4"/>
      <c r="H130" s="12"/>
    </row>
    <row r="131" spans="6:8" ht="15.75" customHeight="1">
      <c r="F131" s="4"/>
      <c r="G131" s="4"/>
      <c r="H131" s="12"/>
    </row>
    <row r="132" spans="6:8" ht="15.75" customHeight="1">
      <c r="F132" s="4"/>
      <c r="G132" s="4"/>
      <c r="H132" s="12"/>
    </row>
    <row r="133" spans="6:8" ht="15.75" customHeight="1">
      <c r="F133" s="4"/>
      <c r="G133" s="4"/>
      <c r="H133" s="12"/>
    </row>
    <row r="134" spans="6:8" ht="15.75" customHeight="1">
      <c r="F134" s="4"/>
      <c r="G134" s="4"/>
      <c r="H134" s="12"/>
    </row>
    <row r="135" spans="6:8" ht="15.75" customHeight="1">
      <c r="F135" s="4"/>
      <c r="G135" s="4"/>
      <c r="H135" s="12"/>
    </row>
    <row r="136" spans="6:8" ht="15.75" customHeight="1">
      <c r="F136" s="4"/>
      <c r="G136" s="4"/>
      <c r="H136" s="12"/>
    </row>
    <row r="137" spans="6:8" ht="15.75" customHeight="1">
      <c r="F137" s="4"/>
      <c r="G137" s="4"/>
      <c r="H137" s="12"/>
    </row>
    <row r="138" spans="6:8" ht="15.75" customHeight="1">
      <c r="F138" s="4"/>
      <c r="G138" s="4"/>
      <c r="H138" s="12"/>
    </row>
    <row r="139" spans="6:8" ht="15.75" customHeight="1">
      <c r="F139" s="4"/>
      <c r="G139" s="4"/>
      <c r="H139" s="12"/>
    </row>
    <row r="140" spans="6:8" ht="15.75" customHeight="1">
      <c r="F140" s="4"/>
      <c r="G140" s="4"/>
      <c r="H140" s="12"/>
    </row>
    <row r="141" spans="6:8" ht="15.75" customHeight="1">
      <c r="F141" s="4"/>
      <c r="G141" s="4"/>
      <c r="H141" s="12"/>
    </row>
    <row r="142" spans="6:8" ht="15.75" customHeight="1">
      <c r="F142" s="4"/>
      <c r="G142" s="4"/>
      <c r="H142" s="12"/>
    </row>
    <row r="143" spans="6:8" ht="15.75" customHeight="1">
      <c r="F143" s="4"/>
      <c r="G143" s="4"/>
      <c r="H143" s="12"/>
    </row>
    <row r="144" spans="6:8" ht="15.75" customHeight="1">
      <c r="F144" s="4"/>
      <c r="G144" s="4"/>
      <c r="H144" s="12"/>
    </row>
    <row r="145" spans="6:8" ht="15.75" customHeight="1">
      <c r="F145" s="4"/>
      <c r="G145" s="4"/>
      <c r="H145" s="12"/>
    </row>
    <row r="146" spans="6:8" ht="15.75" customHeight="1">
      <c r="F146" s="4"/>
      <c r="G146" s="4"/>
      <c r="H146" s="12"/>
    </row>
    <row r="147" spans="6:8" ht="15.75" customHeight="1">
      <c r="F147" s="4"/>
      <c r="G147" s="4"/>
      <c r="H147" s="12"/>
    </row>
    <row r="148" spans="6:8" ht="15.75" customHeight="1">
      <c r="F148" s="4"/>
      <c r="G148" s="4"/>
      <c r="H148" s="12"/>
    </row>
    <row r="149" spans="6:8" ht="15.75" customHeight="1">
      <c r="F149" s="4"/>
      <c r="G149" s="4"/>
      <c r="H149" s="12"/>
    </row>
    <row r="150" spans="6:8" ht="15.75" customHeight="1">
      <c r="F150" s="4"/>
      <c r="G150" s="4"/>
      <c r="H150" s="12"/>
    </row>
    <row r="151" spans="6:8" ht="15.75" customHeight="1">
      <c r="F151" s="4"/>
      <c r="G151" s="4"/>
      <c r="H151" s="12"/>
    </row>
    <row r="152" spans="6:8" ht="15.75" customHeight="1">
      <c r="F152" s="4"/>
      <c r="G152" s="4"/>
      <c r="H152" s="12"/>
    </row>
    <row r="153" spans="6:8" ht="15.75" customHeight="1">
      <c r="F153" s="4"/>
      <c r="G153" s="4"/>
      <c r="H153" s="12"/>
    </row>
    <row r="154" spans="6:8" ht="15.75" customHeight="1">
      <c r="F154" s="4"/>
      <c r="G154" s="4"/>
      <c r="H154" s="12"/>
    </row>
    <row r="155" spans="6:8" ht="15.75" customHeight="1">
      <c r="F155" s="4"/>
      <c r="G155" s="4"/>
      <c r="H155" s="12"/>
    </row>
    <row r="156" spans="6:8" ht="15.75" customHeight="1">
      <c r="F156" s="4"/>
      <c r="G156" s="4"/>
      <c r="H156" s="12"/>
    </row>
    <row r="157" spans="6:8" ht="15.75" customHeight="1">
      <c r="F157" s="4"/>
      <c r="G157" s="4"/>
      <c r="H157" s="12"/>
    </row>
    <row r="158" spans="6:8" ht="15.75" customHeight="1">
      <c r="F158" s="4"/>
      <c r="G158" s="4"/>
      <c r="H158" s="12"/>
    </row>
    <row r="159" spans="6:8" ht="15.75" customHeight="1">
      <c r="F159" s="4"/>
      <c r="G159" s="4"/>
      <c r="H159" s="12"/>
    </row>
    <row r="160" spans="6:8" ht="15.75" customHeight="1">
      <c r="F160" s="4"/>
      <c r="G160" s="4"/>
      <c r="H160" s="12"/>
    </row>
    <row r="161" spans="6:8" ht="15.75" customHeight="1">
      <c r="F161" s="4"/>
      <c r="G161" s="4"/>
      <c r="H161" s="12"/>
    </row>
    <row r="162" spans="6:8" ht="15.75" customHeight="1">
      <c r="F162" s="4"/>
      <c r="G162" s="4"/>
      <c r="H162" s="12"/>
    </row>
    <row r="163" spans="6:8" ht="15.75" customHeight="1">
      <c r="F163" s="4"/>
      <c r="G163" s="4"/>
      <c r="H163" s="12"/>
    </row>
    <row r="164" spans="6:8" ht="15.75" customHeight="1">
      <c r="F164" s="4"/>
      <c r="G164" s="4"/>
      <c r="H164" s="12"/>
    </row>
    <row r="165" spans="6:8" ht="15.75" customHeight="1">
      <c r="F165" s="4"/>
      <c r="G165" s="4"/>
      <c r="H165" s="12"/>
    </row>
    <row r="166" spans="6:8" ht="15.75" customHeight="1">
      <c r="F166" s="4"/>
      <c r="G166" s="4"/>
      <c r="H166" s="12"/>
    </row>
    <row r="167" spans="6:8" ht="15.75" customHeight="1">
      <c r="F167" s="4"/>
      <c r="G167" s="4"/>
      <c r="H167" s="12"/>
    </row>
    <row r="168" spans="6:8" ht="15.75" customHeight="1">
      <c r="F168" s="4"/>
      <c r="G168" s="4"/>
      <c r="H168" s="12"/>
    </row>
    <row r="169" spans="6:8" ht="15.75" customHeight="1">
      <c r="F169" s="4"/>
      <c r="G169" s="4"/>
      <c r="H169" s="12"/>
    </row>
    <row r="170" spans="6:8" ht="15.75" customHeight="1">
      <c r="F170" s="4"/>
      <c r="G170" s="4"/>
      <c r="H170" s="12"/>
    </row>
    <row r="171" spans="6:8" ht="15.75" customHeight="1">
      <c r="F171" s="4"/>
      <c r="G171" s="4"/>
      <c r="H171" s="12"/>
    </row>
    <row r="172" spans="6:8" ht="15.75" customHeight="1">
      <c r="F172" s="4"/>
      <c r="G172" s="4"/>
      <c r="H172" s="12"/>
    </row>
    <row r="173" spans="6:8" ht="15.75" customHeight="1">
      <c r="F173" s="4"/>
      <c r="G173" s="4"/>
      <c r="H173" s="12"/>
    </row>
    <row r="174" spans="6:8" ht="15.75" customHeight="1">
      <c r="F174" s="4"/>
      <c r="G174" s="4"/>
      <c r="H174" s="12"/>
    </row>
    <row r="175" spans="6:8" ht="15.75" customHeight="1">
      <c r="F175" s="4"/>
      <c r="G175" s="4"/>
      <c r="H175" s="12"/>
    </row>
    <row r="176" spans="6:8" ht="15.75" customHeight="1">
      <c r="F176" s="4"/>
      <c r="G176" s="4"/>
      <c r="H176" s="12"/>
    </row>
    <row r="177" spans="6:8" ht="15.75" customHeight="1">
      <c r="F177" s="4"/>
      <c r="G177" s="4"/>
      <c r="H177" s="12"/>
    </row>
    <row r="178" spans="6:8" ht="15.75" customHeight="1">
      <c r="F178" s="4"/>
      <c r="G178" s="4"/>
      <c r="H178" s="12"/>
    </row>
    <row r="179" spans="6:8" ht="15.75" customHeight="1">
      <c r="F179" s="4"/>
      <c r="G179" s="4"/>
      <c r="H179" s="12"/>
    </row>
    <row r="180" spans="6:8" ht="15.75" customHeight="1">
      <c r="F180" s="4"/>
      <c r="G180" s="4"/>
      <c r="H180" s="12"/>
    </row>
    <row r="181" spans="6:8" ht="15.75" customHeight="1">
      <c r="F181" s="4"/>
      <c r="G181" s="4"/>
      <c r="H181" s="12"/>
    </row>
    <row r="182" spans="6:8" ht="15.75" customHeight="1">
      <c r="F182" s="4"/>
      <c r="G182" s="4"/>
      <c r="H182" s="12"/>
    </row>
    <row r="183" spans="6:8" ht="15.75" customHeight="1">
      <c r="F183" s="4"/>
      <c r="G183" s="4"/>
      <c r="H183" s="12"/>
    </row>
    <row r="184" spans="6:8" ht="15.75" customHeight="1">
      <c r="F184" s="4"/>
      <c r="G184" s="4"/>
      <c r="H184" s="12"/>
    </row>
    <row r="185" spans="6:8" ht="15.75" customHeight="1">
      <c r="F185" s="4"/>
      <c r="G185" s="4"/>
      <c r="H185" s="12"/>
    </row>
    <row r="186" spans="6:8" ht="15.75" customHeight="1">
      <c r="F186" s="4"/>
      <c r="G186" s="4"/>
      <c r="H186" s="12"/>
    </row>
    <row r="187" spans="6:8" ht="15.75" customHeight="1">
      <c r="F187" s="4"/>
      <c r="G187" s="4"/>
      <c r="H187" s="12"/>
    </row>
    <row r="188" spans="6:8" ht="15.75" customHeight="1">
      <c r="F188" s="4"/>
      <c r="G188" s="4"/>
      <c r="H188" s="12"/>
    </row>
    <row r="189" spans="6:8" ht="15.75" customHeight="1">
      <c r="F189" s="4"/>
      <c r="G189" s="4"/>
      <c r="H189" s="12"/>
    </row>
    <row r="190" spans="6:8" ht="15.75" customHeight="1">
      <c r="F190" s="4"/>
      <c r="G190" s="4"/>
      <c r="H190" s="12"/>
    </row>
    <row r="191" spans="6:8" ht="15.75" customHeight="1">
      <c r="F191" s="4"/>
      <c r="G191" s="4"/>
      <c r="H191" s="12"/>
    </row>
    <row r="192" spans="6:8" ht="15.75" customHeight="1">
      <c r="F192" s="4"/>
      <c r="G192" s="4"/>
      <c r="H192" s="12"/>
    </row>
    <row r="193" spans="6:8" ht="15.75" customHeight="1">
      <c r="F193" s="4"/>
      <c r="G193" s="4"/>
      <c r="H193" s="12"/>
    </row>
    <row r="194" spans="6:8" ht="15.75" customHeight="1">
      <c r="F194" s="4"/>
      <c r="G194" s="4"/>
      <c r="H194" s="12"/>
    </row>
    <row r="195" spans="6:8" ht="15.75" customHeight="1">
      <c r="F195" s="4"/>
      <c r="G195" s="4"/>
      <c r="H195" s="12"/>
    </row>
    <row r="196" spans="6:8" ht="15.75" customHeight="1">
      <c r="F196" s="4"/>
      <c r="G196" s="4"/>
      <c r="H196" s="12"/>
    </row>
    <row r="197" spans="6:8" ht="15.75" customHeight="1">
      <c r="F197" s="4"/>
      <c r="G197" s="4"/>
      <c r="H197" s="12"/>
    </row>
    <row r="198" spans="6:8" ht="15.75" customHeight="1">
      <c r="F198" s="4"/>
      <c r="G198" s="4"/>
      <c r="H198" s="12"/>
    </row>
    <row r="199" spans="6:8" ht="15.75" customHeight="1">
      <c r="F199" s="4"/>
      <c r="G199" s="4"/>
      <c r="H199" s="12"/>
    </row>
    <row r="200" spans="6:8" ht="15.75" customHeight="1">
      <c r="F200" s="4"/>
      <c r="G200" s="4"/>
      <c r="H200" s="12"/>
    </row>
    <row r="201" spans="6:8" ht="15.75" customHeight="1">
      <c r="F201" s="4"/>
      <c r="G201" s="4"/>
      <c r="H201" s="12"/>
    </row>
    <row r="202" spans="6:8" ht="15.75" customHeight="1">
      <c r="F202" s="4"/>
      <c r="G202" s="4"/>
      <c r="H202" s="12"/>
    </row>
    <row r="203" spans="6:8" ht="15.75" customHeight="1">
      <c r="F203" s="4"/>
      <c r="G203" s="4"/>
      <c r="H203" s="12"/>
    </row>
    <row r="204" spans="6:8" ht="15.75" customHeight="1">
      <c r="F204" s="4"/>
      <c r="G204" s="4"/>
      <c r="H204" s="12"/>
    </row>
    <row r="205" spans="6:8" ht="15.75" customHeight="1">
      <c r="F205" s="4"/>
      <c r="G205" s="4"/>
      <c r="H205" s="12"/>
    </row>
    <row r="206" spans="6:8" ht="15.75" customHeight="1">
      <c r="F206" s="4"/>
      <c r="G206" s="4"/>
      <c r="H206" s="12"/>
    </row>
    <row r="207" spans="6:8" ht="15.75" customHeight="1">
      <c r="F207" s="4"/>
      <c r="G207" s="4"/>
      <c r="H207" s="12"/>
    </row>
    <row r="208" spans="6:8" ht="15.75" customHeight="1">
      <c r="F208" s="4"/>
      <c r="G208" s="4"/>
      <c r="H208" s="12"/>
    </row>
    <row r="209" spans="6:8" ht="15.75" customHeight="1">
      <c r="F209" s="4"/>
      <c r="G209" s="4"/>
      <c r="H209" s="12"/>
    </row>
    <row r="210" spans="6:8" ht="15.75" customHeight="1">
      <c r="F210" s="4"/>
      <c r="G210" s="4"/>
      <c r="H210" s="12"/>
    </row>
    <row r="211" spans="6:8" ht="15.75" customHeight="1">
      <c r="F211" s="4"/>
      <c r="G211" s="4"/>
      <c r="H211" s="12"/>
    </row>
    <row r="212" spans="6:8" ht="15.75" customHeight="1">
      <c r="F212" s="4"/>
      <c r="G212" s="4"/>
      <c r="H212" s="12"/>
    </row>
    <row r="213" spans="6:8" ht="15.75" customHeight="1">
      <c r="F213" s="4"/>
      <c r="G213" s="4"/>
      <c r="H213" s="12"/>
    </row>
    <row r="214" spans="6:8" ht="15.75" customHeight="1">
      <c r="F214" s="4"/>
      <c r="G214" s="4"/>
      <c r="H214" s="12"/>
    </row>
    <row r="215" spans="6:8" ht="15.75" customHeight="1">
      <c r="F215" s="4"/>
      <c r="G215" s="4"/>
      <c r="H215" s="12"/>
    </row>
    <row r="216" spans="6:8" ht="15.75" customHeight="1">
      <c r="F216" s="4"/>
      <c r="G216" s="4"/>
      <c r="H216" s="12"/>
    </row>
    <row r="217" spans="6:8" ht="15.75" customHeight="1">
      <c r="F217" s="4"/>
      <c r="G217" s="4"/>
      <c r="H217" s="12"/>
    </row>
    <row r="218" spans="6:8" ht="15.75" customHeight="1">
      <c r="F218" s="4"/>
      <c r="G218" s="4"/>
      <c r="H218" s="12"/>
    </row>
    <row r="219" spans="6:8" ht="15.75" customHeight="1">
      <c r="F219" s="4"/>
      <c r="G219" s="4"/>
      <c r="H219" s="12"/>
    </row>
    <row r="220" spans="6:8" ht="15.75" customHeight="1">
      <c r="F220" s="4"/>
      <c r="G220" s="4"/>
      <c r="H220" s="12"/>
    </row>
    <row r="221" spans="6:8" ht="15.75" customHeight="1">
      <c r="F221" s="4"/>
      <c r="G221" s="4"/>
      <c r="H221" s="12"/>
    </row>
    <row r="222" spans="6:8" ht="15.75" customHeight="1">
      <c r="F222" s="4"/>
      <c r="G222" s="4"/>
      <c r="H222" s="12"/>
    </row>
    <row r="223" spans="6:8" ht="15.75" customHeight="1">
      <c r="F223" s="4"/>
      <c r="G223" s="4"/>
      <c r="H223" s="12"/>
    </row>
    <row r="224" spans="6:8" ht="15.75" customHeight="1">
      <c r="F224" s="4"/>
      <c r="G224" s="4"/>
      <c r="H224" s="12"/>
    </row>
    <row r="225" spans="6:8" ht="15.75" customHeight="1">
      <c r="F225" s="4"/>
      <c r="G225" s="4"/>
      <c r="H225" s="12"/>
    </row>
    <row r="226" spans="6:8" ht="15.75" customHeight="1">
      <c r="F226" s="4"/>
      <c r="G226" s="4"/>
      <c r="H226" s="12"/>
    </row>
    <row r="227" spans="6:8" ht="15.75" customHeight="1">
      <c r="F227" s="4"/>
      <c r="G227" s="4"/>
      <c r="H227" s="12"/>
    </row>
    <row r="228" spans="6:8" ht="15.75" customHeight="1">
      <c r="F228" s="4"/>
      <c r="G228" s="4"/>
      <c r="H228" s="12"/>
    </row>
    <row r="229" spans="6:8" ht="15.75" customHeight="1">
      <c r="F229" s="4"/>
      <c r="G229" s="4"/>
      <c r="H229" s="12"/>
    </row>
    <row r="230" spans="6:8" ht="15.75" customHeight="1">
      <c r="F230" s="4"/>
      <c r="G230" s="4"/>
      <c r="H230" s="12"/>
    </row>
    <row r="231" spans="6:8" ht="15.75" customHeight="1">
      <c r="F231" s="4"/>
      <c r="G231" s="4"/>
      <c r="H231" s="12"/>
    </row>
    <row r="232" spans="6:8" ht="15.75" customHeight="1">
      <c r="F232" s="4"/>
      <c r="G232" s="4"/>
      <c r="H232" s="12"/>
    </row>
    <row r="233" spans="6:8" ht="15.75" customHeight="1">
      <c r="F233" s="4"/>
      <c r="G233" s="4"/>
      <c r="H233" s="12"/>
    </row>
    <row r="234" spans="6:8" ht="15.75" customHeight="1">
      <c r="F234" s="4"/>
      <c r="G234" s="4"/>
      <c r="H234" s="12"/>
    </row>
    <row r="235" spans="6:8" ht="15.75" customHeight="1">
      <c r="F235" s="4"/>
      <c r="G235" s="4"/>
      <c r="H235" s="12"/>
    </row>
    <row r="236" spans="6:8" ht="15.75" customHeight="1">
      <c r="F236" s="4"/>
      <c r="G236" s="4"/>
      <c r="H236" s="12"/>
    </row>
    <row r="237" spans="6:8" ht="15.75" customHeight="1">
      <c r="F237" s="4"/>
      <c r="G237" s="4"/>
      <c r="H237" s="12"/>
    </row>
    <row r="238" spans="6:8" ht="15.75" customHeight="1">
      <c r="F238" s="4"/>
      <c r="G238" s="4"/>
      <c r="H238" s="12"/>
    </row>
    <row r="239" spans="6:8" ht="15.75" customHeight="1">
      <c r="F239" s="4"/>
      <c r="G239" s="4"/>
      <c r="H239" s="12"/>
    </row>
    <row r="240" spans="6:8" ht="15.75" customHeight="1">
      <c r="F240" s="4"/>
      <c r="G240" s="4"/>
      <c r="H240" s="12"/>
    </row>
    <row r="241" spans="6:8" ht="15.75" customHeight="1">
      <c r="F241" s="4"/>
      <c r="G241" s="4"/>
      <c r="H241" s="12"/>
    </row>
    <row r="242" spans="6:8" ht="15.75" customHeight="1">
      <c r="F242" s="4"/>
      <c r="G242" s="4"/>
      <c r="H242" s="12"/>
    </row>
    <row r="243" spans="6:8" ht="15.75" customHeight="1">
      <c r="F243" s="4"/>
      <c r="G243" s="4"/>
      <c r="H243" s="12"/>
    </row>
    <row r="244" spans="6:8" ht="15.75" customHeight="1">
      <c r="F244" s="4"/>
      <c r="G244" s="4"/>
      <c r="H244" s="12"/>
    </row>
    <row r="245" spans="6:8" ht="15.75" customHeight="1">
      <c r="F245" s="4"/>
      <c r="G245" s="4"/>
      <c r="H245" s="12"/>
    </row>
    <row r="246" spans="6:8" ht="15.75" customHeight="1">
      <c r="F246" s="4"/>
      <c r="G246" s="4"/>
      <c r="H246" s="12"/>
    </row>
    <row r="247" spans="6:8" ht="15.75" customHeight="1">
      <c r="F247" s="4"/>
      <c r="G247" s="4"/>
      <c r="H247" s="12"/>
    </row>
    <row r="248" spans="6:8" ht="15.75" customHeight="1">
      <c r="F248" s="4"/>
      <c r="G248" s="4"/>
      <c r="H248" s="12"/>
    </row>
    <row r="249" spans="6:8" ht="15.75" customHeight="1">
      <c r="F249" s="4"/>
      <c r="G249" s="4"/>
      <c r="H249" s="12"/>
    </row>
    <row r="250" spans="6:8" ht="15.75" customHeight="1">
      <c r="F250" s="4"/>
      <c r="G250" s="4"/>
      <c r="H250" s="12"/>
    </row>
    <row r="251" spans="6:8" ht="15.75" customHeight="1">
      <c r="F251" s="4"/>
      <c r="G251" s="4"/>
      <c r="H251" s="12"/>
    </row>
    <row r="252" spans="6:8" ht="15.75" customHeight="1">
      <c r="F252" s="4"/>
      <c r="G252" s="4"/>
      <c r="H252" s="12"/>
    </row>
    <row r="253" spans="6:8" ht="15.75" customHeight="1">
      <c r="F253" s="4"/>
      <c r="G253" s="4"/>
      <c r="H253" s="12"/>
    </row>
    <row r="254" spans="6:8" ht="15.75" customHeight="1">
      <c r="F254" s="4"/>
      <c r="G254" s="4"/>
      <c r="H254" s="12"/>
    </row>
    <row r="255" spans="6:8" ht="15.75" customHeight="1">
      <c r="F255" s="4"/>
      <c r="G255" s="4"/>
      <c r="H255" s="12"/>
    </row>
    <row r="256" spans="6:8" ht="15.75" customHeight="1">
      <c r="F256" s="4"/>
      <c r="G256" s="4"/>
      <c r="H256" s="12"/>
    </row>
    <row r="257" spans="6:8" ht="15.75" customHeight="1">
      <c r="F257" s="4"/>
      <c r="G257" s="4"/>
      <c r="H257" s="12"/>
    </row>
    <row r="258" spans="6:8" ht="15.75" customHeight="1">
      <c r="F258" s="4"/>
      <c r="G258" s="4"/>
      <c r="H258" s="12"/>
    </row>
    <row r="259" spans="6:8" ht="15.75" customHeight="1">
      <c r="F259" s="4"/>
      <c r="G259" s="4"/>
      <c r="H259" s="12"/>
    </row>
    <row r="260" spans="6:8" ht="15.75" customHeight="1">
      <c r="F260" s="4"/>
      <c r="G260" s="4"/>
      <c r="H260" s="12"/>
    </row>
    <row r="261" spans="6:8" ht="15.75" customHeight="1">
      <c r="F261" s="4"/>
      <c r="G261" s="4"/>
      <c r="H261" s="12"/>
    </row>
    <row r="262" spans="6:8" ht="15.75" customHeight="1">
      <c r="F262" s="4"/>
      <c r="G262" s="4"/>
      <c r="H262" s="12"/>
    </row>
    <row r="263" spans="6:8" ht="15.75" customHeight="1">
      <c r="F263" s="4"/>
      <c r="G263" s="4"/>
      <c r="H263" s="12"/>
    </row>
    <row r="264" spans="6:8" ht="15.75" customHeight="1">
      <c r="F264" s="4"/>
      <c r="G264" s="4"/>
      <c r="H264" s="12"/>
    </row>
    <row r="265" spans="6:8" ht="15.75" customHeight="1">
      <c r="F265" s="4"/>
      <c r="G265" s="4"/>
      <c r="H265" s="12"/>
    </row>
    <row r="266" spans="6:8" ht="15.75" customHeight="1">
      <c r="F266" s="4"/>
      <c r="G266" s="4"/>
      <c r="H266" s="12"/>
    </row>
    <row r="267" spans="6:8" ht="15.75" customHeight="1">
      <c r="F267" s="4"/>
      <c r="G267" s="4"/>
      <c r="H267" s="12"/>
    </row>
    <row r="268" spans="6:8" ht="15.75" customHeight="1">
      <c r="F268" s="4"/>
      <c r="G268" s="4"/>
      <c r="H268" s="12"/>
    </row>
    <row r="269" spans="6:8" ht="15.75" customHeight="1">
      <c r="F269" s="4"/>
      <c r="G269" s="4"/>
      <c r="H269" s="12"/>
    </row>
    <row r="270" spans="6:8" ht="15.75" customHeight="1">
      <c r="F270" s="4"/>
      <c r="G270" s="4"/>
      <c r="H270" s="12"/>
    </row>
    <row r="271" spans="6:8" ht="15.75" customHeight="1">
      <c r="F271" s="4"/>
      <c r="G271" s="4"/>
      <c r="H271" s="12"/>
    </row>
    <row r="272" spans="6:8" ht="15.75" customHeight="1">
      <c r="F272" s="4"/>
      <c r="G272" s="4"/>
      <c r="H272" s="12"/>
    </row>
    <row r="273" spans="6:8" ht="15.75" customHeight="1">
      <c r="F273" s="4"/>
      <c r="G273" s="4"/>
      <c r="H273" s="12"/>
    </row>
    <row r="274" spans="6:8" ht="15.75" customHeight="1">
      <c r="F274" s="4"/>
      <c r="G274" s="4"/>
      <c r="H274" s="12"/>
    </row>
    <row r="275" spans="6:8" ht="15.75" customHeight="1">
      <c r="F275" s="4"/>
      <c r="G275" s="4"/>
      <c r="H275" s="12"/>
    </row>
    <row r="276" spans="6:8" ht="15.75" customHeight="1">
      <c r="F276" s="4"/>
      <c r="G276" s="4"/>
      <c r="H276" s="12"/>
    </row>
    <row r="277" spans="6:8" ht="15.75" customHeight="1">
      <c r="F277" s="4"/>
      <c r="G277" s="4"/>
      <c r="H277" s="12"/>
    </row>
    <row r="278" spans="6:8" ht="15.75" customHeight="1">
      <c r="F278" s="4"/>
      <c r="G278" s="4"/>
      <c r="H278" s="12"/>
    </row>
    <row r="279" spans="6:8" ht="15.75" customHeight="1">
      <c r="F279" s="4"/>
      <c r="G279" s="4"/>
      <c r="H279" s="12"/>
    </row>
    <row r="280" spans="6:8" ht="15.75" customHeight="1">
      <c r="F280" s="4"/>
      <c r="G280" s="4"/>
      <c r="H280" s="12"/>
    </row>
    <row r="281" spans="6:8" ht="15.75" customHeight="1">
      <c r="F281" s="4"/>
      <c r="G281" s="4"/>
      <c r="H281" s="12"/>
    </row>
    <row r="282" spans="6:8" ht="15.75" customHeight="1">
      <c r="F282" s="4"/>
      <c r="G282" s="4"/>
      <c r="H282" s="12"/>
    </row>
    <row r="283" spans="6:8" ht="15.75" customHeight="1">
      <c r="F283" s="4"/>
      <c r="G283" s="4"/>
      <c r="H283" s="12"/>
    </row>
    <row r="284" spans="6:8" ht="15.75" customHeight="1">
      <c r="F284" s="4"/>
      <c r="G284" s="4"/>
      <c r="H284" s="12"/>
    </row>
    <row r="285" spans="6:8" ht="15.75" customHeight="1">
      <c r="F285" s="4"/>
      <c r="G285" s="4"/>
      <c r="H285" s="12"/>
    </row>
    <row r="286" spans="6:8" ht="15.75" customHeight="1">
      <c r="F286" s="4"/>
      <c r="G286" s="4"/>
      <c r="H286" s="12"/>
    </row>
    <row r="287" spans="6:8" ht="15.75" customHeight="1">
      <c r="F287" s="4"/>
      <c r="G287" s="4"/>
      <c r="H287" s="12"/>
    </row>
    <row r="288" spans="6:8" ht="15.75" customHeight="1">
      <c r="F288" s="4"/>
      <c r="G288" s="4"/>
      <c r="H288" s="12"/>
    </row>
    <row r="289" spans="6:8" ht="15.75" customHeight="1">
      <c r="F289" s="4"/>
      <c r="G289" s="4"/>
      <c r="H289" s="12"/>
    </row>
    <row r="290" spans="6:8" ht="15.75" customHeight="1">
      <c r="F290" s="4"/>
      <c r="G290" s="4"/>
      <c r="H290" s="12"/>
    </row>
    <row r="291" spans="6:8" ht="15.75" customHeight="1">
      <c r="F291" s="4"/>
      <c r="G291" s="4"/>
      <c r="H291" s="12"/>
    </row>
    <row r="292" spans="6:8" ht="15.75" customHeight="1">
      <c r="F292" s="4"/>
      <c r="G292" s="4"/>
      <c r="H292" s="12"/>
    </row>
    <row r="293" spans="6:8" ht="15.75" customHeight="1">
      <c r="F293" s="4"/>
      <c r="G293" s="4"/>
      <c r="H293" s="12"/>
    </row>
    <row r="294" spans="6:8" ht="15.75" customHeight="1">
      <c r="F294" s="4"/>
      <c r="G294" s="4"/>
      <c r="H294" s="12"/>
    </row>
    <row r="295" spans="6:8" ht="15.75" customHeight="1">
      <c r="F295" s="4"/>
      <c r="G295" s="4"/>
      <c r="H295" s="12"/>
    </row>
    <row r="296" spans="6:8" ht="15.75" customHeight="1">
      <c r="F296" s="4"/>
      <c r="G296" s="4"/>
      <c r="H296" s="12"/>
    </row>
    <row r="297" spans="6:8" ht="15.75" customHeight="1">
      <c r="F297" s="4"/>
      <c r="G297" s="4"/>
      <c r="H297" s="12"/>
    </row>
    <row r="298" spans="6:8" ht="15.75" customHeight="1">
      <c r="F298" s="4"/>
      <c r="G298" s="4"/>
      <c r="H298" s="12"/>
    </row>
    <row r="299" spans="6:8" ht="15.75" customHeight="1">
      <c r="F299" s="4"/>
      <c r="G299" s="4"/>
      <c r="H299" s="12"/>
    </row>
    <row r="300" spans="6:8" ht="15.75" customHeight="1">
      <c r="F300" s="4"/>
      <c r="G300" s="4"/>
      <c r="H300" s="12"/>
    </row>
    <row r="301" spans="6:8" ht="15.75" customHeight="1">
      <c r="F301" s="4"/>
      <c r="G301" s="4"/>
      <c r="H301" s="12"/>
    </row>
    <row r="302" spans="6:8" ht="15.75" customHeight="1">
      <c r="F302" s="4"/>
      <c r="G302" s="4"/>
      <c r="H302" s="12"/>
    </row>
    <row r="303" spans="6:8" ht="15.75" customHeight="1">
      <c r="F303" s="4"/>
      <c r="G303" s="4"/>
      <c r="H303" s="12"/>
    </row>
    <row r="304" spans="6:8" ht="15.75" customHeight="1">
      <c r="F304" s="4"/>
      <c r="G304" s="4"/>
      <c r="H304" s="12"/>
    </row>
    <row r="305" spans="6:8" ht="15.75" customHeight="1">
      <c r="F305" s="4"/>
      <c r="G305" s="4"/>
      <c r="H305" s="12"/>
    </row>
    <row r="306" spans="6:8" ht="15.75" customHeight="1">
      <c r="F306" s="4"/>
      <c r="G306" s="4"/>
      <c r="H306" s="12"/>
    </row>
    <row r="307" spans="6:8" ht="15.75" customHeight="1">
      <c r="F307" s="4"/>
      <c r="G307" s="4"/>
      <c r="H307" s="12"/>
    </row>
    <row r="308" spans="6:8" ht="15.75" customHeight="1">
      <c r="F308" s="4"/>
      <c r="G308" s="4"/>
      <c r="H308" s="12"/>
    </row>
    <row r="309" spans="6:8" ht="15.75" customHeight="1">
      <c r="F309" s="4"/>
      <c r="G309" s="4"/>
      <c r="H309" s="12"/>
    </row>
    <row r="310" spans="6:8" ht="15.75" customHeight="1">
      <c r="F310" s="4"/>
      <c r="G310" s="4"/>
      <c r="H310" s="12"/>
    </row>
    <row r="311" spans="6:8" ht="15.75" customHeight="1">
      <c r="F311" s="4"/>
      <c r="G311" s="4"/>
      <c r="H311" s="12"/>
    </row>
    <row r="312" spans="6:8" ht="15.75" customHeight="1">
      <c r="F312" s="4"/>
      <c r="G312" s="4"/>
      <c r="H312" s="12"/>
    </row>
    <row r="313" spans="6:8" ht="15.75" customHeight="1">
      <c r="F313" s="4"/>
      <c r="G313" s="4"/>
      <c r="H313" s="12"/>
    </row>
    <row r="314" spans="6:8" ht="15.75" customHeight="1">
      <c r="F314" s="4"/>
      <c r="G314" s="4"/>
      <c r="H314" s="12"/>
    </row>
    <row r="315" spans="6:8" ht="15.75" customHeight="1">
      <c r="F315" s="4"/>
      <c r="G315" s="4"/>
      <c r="H315" s="12"/>
    </row>
    <row r="316" spans="6:8" ht="15.75" customHeight="1">
      <c r="F316" s="4"/>
      <c r="G316" s="4"/>
      <c r="H316" s="12"/>
    </row>
    <row r="317" spans="6:8" ht="15.75" customHeight="1">
      <c r="F317" s="4"/>
      <c r="G317" s="4"/>
      <c r="H317" s="12"/>
    </row>
    <row r="318" spans="6:8" ht="15.75" customHeight="1">
      <c r="F318" s="4"/>
      <c r="G318" s="4"/>
      <c r="H318" s="12"/>
    </row>
    <row r="319" spans="6:8" ht="15.75" customHeight="1">
      <c r="F319" s="4"/>
      <c r="G319" s="4"/>
      <c r="H319" s="12"/>
    </row>
    <row r="320" spans="6:8" ht="15.75" customHeight="1">
      <c r="F320" s="4"/>
      <c r="G320" s="4"/>
      <c r="H320" s="12"/>
    </row>
    <row r="321" spans="6:8" ht="15.75" customHeight="1">
      <c r="F321" s="4"/>
      <c r="G321" s="4"/>
      <c r="H321" s="12"/>
    </row>
    <row r="322" spans="6:8" ht="15.75" customHeight="1">
      <c r="F322" s="4"/>
      <c r="G322" s="4"/>
      <c r="H322" s="12"/>
    </row>
    <row r="323" spans="6:8" ht="15.75" customHeight="1">
      <c r="F323" s="4"/>
      <c r="G323" s="4"/>
      <c r="H323" s="12"/>
    </row>
    <row r="324" spans="6:8" ht="15.75" customHeight="1">
      <c r="F324" s="4"/>
      <c r="G324" s="4"/>
      <c r="H324" s="12"/>
    </row>
    <row r="325" spans="6:8" ht="15.75" customHeight="1">
      <c r="F325" s="4"/>
      <c r="G325" s="4"/>
      <c r="H325" s="12"/>
    </row>
    <row r="326" spans="6:8" ht="15.75" customHeight="1">
      <c r="F326" s="4"/>
      <c r="G326" s="4"/>
      <c r="H326" s="12"/>
    </row>
    <row r="327" spans="6:8" ht="15.75" customHeight="1">
      <c r="F327" s="4"/>
      <c r="G327" s="4"/>
      <c r="H327" s="12"/>
    </row>
    <row r="328" spans="6:8" ht="15.75" customHeight="1">
      <c r="F328" s="4"/>
      <c r="G328" s="4"/>
      <c r="H328" s="12"/>
    </row>
    <row r="329" spans="6:8" ht="15.75" customHeight="1">
      <c r="F329" s="4"/>
      <c r="G329" s="4"/>
      <c r="H329" s="12"/>
    </row>
    <row r="330" spans="6:8" ht="15.75" customHeight="1">
      <c r="F330" s="4"/>
      <c r="G330" s="4"/>
      <c r="H330" s="12"/>
    </row>
    <row r="331" spans="6:8" ht="15.75" customHeight="1">
      <c r="F331" s="4"/>
      <c r="G331" s="4"/>
      <c r="H331" s="12"/>
    </row>
    <row r="332" spans="6:8" ht="15.75" customHeight="1">
      <c r="F332" s="4"/>
      <c r="G332" s="4"/>
      <c r="H332" s="12"/>
    </row>
    <row r="333" spans="6:8" ht="15.75" customHeight="1">
      <c r="F333" s="4"/>
      <c r="G333" s="4"/>
      <c r="H333" s="12"/>
    </row>
    <row r="334" spans="6:8" ht="15.75" customHeight="1">
      <c r="F334" s="4"/>
      <c r="G334" s="4"/>
      <c r="H334" s="12"/>
    </row>
    <row r="335" spans="6:8" ht="15.75" customHeight="1">
      <c r="F335" s="4"/>
      <c r="G335" s="4"/>
      <c r="H335" s="12"/>
    </row>
    <row r="336" spans="6:8" ht="15.75" customHeight="1">
      <c r="F336" s="4"/>
      <c r="G336" s="4"/>
      <c r="H336" s="12"/>
    </row>
    <row r="337" spans="6:8" ht="15.75" customHeight="1">
      <c r="F337" s="4"/>
      <c r="G337" s="4"/>
      <c r="H337" s="12"/>
    </row>
    <row r="338" spans="6:8" ht="15.75" customHeight="1">
      <c r="F338" s="4"/>
      <c r="G338" s="4"/>
      <c r="H338" s="12"/>
    </row>
    <row r="339" spans="6:8" ht="15.75" customHeight="1">
      <c r="F339" s="4"/>
      <c r="G339" s="4"/>
      <c r="H339" s="12"/>
    </row>
    <row r="340" spans="6:8" ht="15.75" customHeight="1">
      <c r="F340" s="4"/>
      <c r="G340" s="4"/>
      <c r="H340" s="12"/>
    </row>
    <row r="341" spans="6:8" ht="15.75" customHeight="1">
      <c r="F341" s="4"/>
      <c r="G341" s="4"/>
      <c r="H341" s="12"/>
    </row>
    <row r="342" spans="6:8" ht="15.75" customHeight="1">
      <c r="F342" s="4"/>
      <c r="G342" s="4"/>
      <c r="H342" s="12"/>
    </row>
    <row r="343" spans="6:8" ht="15.75" customHeight="1">
      <c r="F343" s="4"/>
      <c r="G343" s="4"/>
      <c r="H343" s="12"/>
    </row>
    <row r="344" spans="6:8" ht="15.75" customHeight="1">
      <c r="F344" s="4"/>
      <c r="G344" s="4"/>
      <c r="H344" s="12"/>
    </row>
    <row r="345" spans="6:8" ht="15.75" customHeight="1">
      <c r="F345" s="4"/>
      <c r="G345" s="4"/>
      <c r="H345" s="12"/>
    </row>
    <row r="346" spans="6:8" ht="15.75" customHeight="1">
      <c r="F346" s="4"/>
      <c r="G346" s="4"/>
      <c r="H346" s="12"/>
    </row>
    <row r="347" spans="6:8" ht="15.75" customHeight="1">
      <c r="F347" s="4"/>
      <c r="G347" s="4"/>
      <c r="H347" s="12"/>
    </row>
    <row r="348" spans="6:8" ht="15.75" customHeight="1">
      <c r="F348" s="4"/>
      <c r="G348" s="4"/>
      <c r="H348" s="12"/>
    </row>
    <row r="349" spans="6:8" ht="15.75" customHeight="1">
      <c r="F349" s="4"/>
      <c r="G349" s="4"/>
      <c r="H349" s="12"/>
    </row>
    <row r="350" spans="6:8" ht="15.75" customHeight="1">
      <c r="F350" s="4"/>
      <c r="G350" s="4"/>
      <c r="H350" s="12"/>
    </row>
    <row r="351" spans="6:8" ht="15.75" customHeight="1">
      <c r="F351" s="4"/>
      <c r="G351" s="4"/>
      <c r="H351" s="12"/>
    </row>
    <row r="352" spans="6:8" ht="15.75" customHeight="1">
      <c r="F352" s="4"/>
      <c r="G352" s="4"/>
      <c r="H352" s="12"/>
    </row>
    <row r="353" spans="6:8" ht="15.75" customHeight="1">
      <c r="F353" s="4"/>
      <c r="G353" s="4"/>
      <c r="H353" s="12"/>
    </row>
    <row r="354" spans="6:8" ht="15.75" customHeight="1">
      <c r="F354" s="4"/>
      <c r="G354" s="4"/>
      <c r="H354" s="12"/>
    </row>
    <row r="355" spans="6:8" ht="15.75" customHeight="1">
      <c r="F355" s="4"/>
      <c r="G355" s="4"/>
      <c r="H355" s="12"/>
    </row>
    <row r="356" spans="6:8" ht="15.75" customHeight="1">
      <c r="F356" s="4"/>
      <c r="G356" s="4"/>
      <c r="H356" s="12"/>
    </row>
    <row r="357" spans="6:8" ht="15.75" customHeight="1">
      <c r="F357" s="4"/>
      <c r="G357" s="4"/>
      <c r="H357" s="12"/>
    </row>
    <row r="358" spans="6:8" ht="15.75" customHeight="1">
      <c r="F358" s="4"/>
      <c r="G358" s="4"/>
      <c r="H358" s="12"/>
    </row>
    <row r="359" spans="6:8" ht="15.75" customHeight="1">
      <c r="F359" s="4"/>
      <c r="G359" s="4"/>
      <c r="H359" s="12"/>
    </row>
    <row r="360" spans="6:8" ht="15.75" customHeight="1">
      <c r="F360" s="4"/>
      <c r="G360" s="4"/>
      <c r="H360" s="12"/>
    </row>
    <row r="361" spans="6:8" ht="15.75" customHeight="1">
      <c r="F361" s="4"/>
      <c r="G361" s="4"/>
      <c r="H361" s="12"/>
    </row>
    <row r="362" spans="6:8" ht="15.75" customHeight="1">
      <c r="F362" s="4"/>
      <c r="G362" s="4"/>
      <c r="H362" s="12"/>
    </row>
    <row r="363" spans="6:8" ht="15.75" customHeight="1">
      <c r="F363" s="4"/>
      <c r="G363" s="4"/>
      <c r="H363" s="12"/>
    </row>
    <row r="364" spans="6:8" ht="15.75" customHeight="1">
      <c r="F364" s="4"/>
      <c r="G364" s="4"/>
      <c r="H364" s="12"/>
    </row>
    <row r="365" spans="6:8" ht="15.75" customHeight="1">
      <c r="F365" s="4"/>
      <c r="G365" s="4"/>
      <c r="H365" s="12"/>
    </row>
    <row r="366" spans="6:8" ht="15.75" customHeight="1">
      <c r="F366" s="4"/>
      <c r="G366" s="4"/>
      <c r="H366" s="12"/>
    </row>
    <row r="367" spans="6:8" ht="15.75" customHeight="1">
      <c r="F367" s="4"/>
      <c r="G367" s="4"/>
      <c r="H367" s="12"/>
    </row>
    <row r="368" spans="6:8" ht="15.75" customHeight="1">
      <c r="F368" s="4"/>
      <c r="G368" s="4"/>
      <c r="H368" s="12"/>
    </row>
    <row r="369" spans="6:8" ht="15.75" customHeight="1">
      <c r="F369" s="4"/>
      <c r="G369" s="4"/>
      <c r="H369" s="12"/>
    </row>
    <row r="370" spans="6:8" ht="15.75" customHeight="1">
      <c r="F370" s="4"/>
      <c r="G370" s="4"/>
      <c r="H370" s="12"/>
    </row>
    <row r="371" spans="6:8" ht="15.75" customHeight="1">
      <c r="F371" s="4"/>
      <c r="G371" s="4"/>
      <c r="H371" s="12"/>
    </row>
    <row r="372" spans="6:8" ht="15.75" customHeight="1">
      <c r="F372" s="4"/>
      <c r="G372" s="4"/>
      <c r="H372" s="12"/>
    </row>
    <row r="373" spans="6:8" ht="15.75" customHeight="1">
      <c r="F373" s="4"/>
      <c r="G373" s="4"/>
      <c r="H373" s="12"/>
    </row>
    <row r="374" spans="6:8" ht="15.75" customHeight="1">
      <c r="F374" s="4"/>
      <c r="G374" s="4"/>
      <c r="H374" s="12"/>
    </row>
    <row r="375" spans="6:8" ht="15.75" customHeight="1">
      <c r="F375" s="4"/>
      <c r="G375" s="4"/>
      <c r="H375" s="12"/>
    </row>
    <row r="376" spans="6:8" ht="15.75" customHeight="1">
      <c r="F376" s="4"/>
      <c r="G376" s="4"/>
      <c r="H376" s="12"/>
    </row>
    <row r="377" spans="6:8" ht="15.75" customHeight="1">
      <c r="F377" s="4"/>
      <c r="G377" s="4"/>
      <c r="H377" s="12"/>
    </row>
    <row r="378" spans="6:8" ht="15.75" customHeight="1">
      <c r="F378" s="4"/>
      <c r="G378" s="4"/>
      <c r="H378" s="12"/>
    </row>
    <row r="379" spans="6:8" ht="15.75" customHeight="1">
      <c r="F379" s="4"/>
      <c r="G379" s="4"/>
      <c r="H379" s="12"/>
    </row>
    <row r="380" spans="6:8" ht="15.75" customHeight="1">
      <c r="F380" s="4"/>
      <c r="G380" s="4"/>
      <c r="H380" s="12"/>
    </row>
    <row r="381" spans="6:8" ht="15.75" customHeight="1">
      <c r="F381" s="4"/>
      <c r="G381" s="4"/>
      <c r="H381" s="12"/>
    </row>
    <row r="382" spans="6:8" ht="15.75" customHeight="1">
      <c r="F382" s="4"/>
      <c r="G382" s="4"/>
      <c r="H382" s="12"/>
    </row>
    <row r="383" spans="6:8" ht="15.75" customHeight="1">
      <c r="F383" s="4"/>
      <c r="G383" s="4"/>
      <c r="H383" s="12"/>
    </row>
    <row r="384" spans="6:8" ht="15.75" customHeight="1">
      <c r="F384" s="4"/>
      <c r="G384" s="4"/>
      <c r="H384" s="12"/>
    </row>
    <row r="385" spans="6:8" ht="15.75" customHeight="1">
      <c r="F385" s="4"/>
      <c r="G385" s="4"/>
      <c r="H385" s="12"/>
    </row>
    <row r="386" spans="6:8" ht="15.75" customHeight="1">
      <c r="F386" s="4"/>
      <c r="G386" s="4"/>
      <c r="H386" s="12"/>
    </row>
    <row r="387" spans="6:8" ht="15.75" customHeight="1">
      <c r="F387" s="4"/>
      <c r="G387" s="4"/>
      <c r="H387" s="12"/>
    </row>
    <row r="388" spans="6:8" ht="15.75" customHeight="1">
      <c r="F388" s="4"/>
      <c r="G388" s="4"/>
      <c r="H388" s="12"/>
    </row>
    <row r="389" spans="6:8" ht="15.75" customHeight="1">
      <c r="F389" s="4"/>
      <c r="G389" s="4"/>
      <c r="H389" s="12"/>
    </row>
    <row r="390" spans="6:8" ht="15.75" customHeight="1">
      <c r="F390" s="4"/>
      <c r="G390" s="4"/>
      <c r="H390" s="12"/>
    </row>
    <row r="391" spans="6:8" ht="15.75" customHeight="1">
      <c r="F391" s="4"/>
      <c r="G391" s="4"/>
      <c r="H391" s="12"/>
    </row>
    <row r="392" spans="6:8" ht="15.75" customHeight="1">
      <c r="F392" s="4"/>
      <c r="G392" s="4"/>
      <c r="H392" s="12"/>
    </row>
    <row r="393" spans="6:8" ht="15.75" customHeight="1">
      <c r="F393" s="4"/>
      <c r="G393" s="4"/>
      <c r="H393" s="12"/>
    </row>
    <row r="394" spans="6:8" ht="15.75" customHeight="1">
      <c r="F394" s="4"/>
      <c r="G394" s="4"/>
      <c r="H394" s="12"/>
    </row>
    <row r="395" spans="6:8" ht="15.75" customHeight="1">
      <c r="F395" s="4"/>
      <c r="G395" s="4"/>
      <c r="H395" s="12"/>
    </row>
    <row r="396" spans="6:8" ht="15.75" customHeight="1">
      <c r="F396" s="4"/>
      <c r="G396" s="4"/>
      <c r="H396" s="12"/>
    </row>
    <row r="397" spans="6:8" ht="15.75" customHeight="1">
      <c r="F397" s="4"/>
      <c r="G397" s="4"/>
      <c r="H397" s="12"/>
    </row>
    <row r="398" spans="6:8" ht="15.75" customHeight="1">
      <c r="F398" s="4"/>
      <c r="G398" s="4"/>
      <c r="H398" s="12"/>
    </row>
    <row r="399" spans="6:8" ht="15.75" customHeight="1">
      <c r="F399" s="4"/>
      <c r="G399" s="4"/>
      <c r="H399" s="12"/>
    </row>
    <row r="400" spans="6:8" ht="15.75" customHeight="1">
      <c r="F400" s="4"/>
      <c r="G400" s="4"/>
      <c r="H400" s="12"/>
    </row>
    <row r="401" spans="6:8" ht="15.75" customHeight="1">
      <c r="F401" s="4"/>
      <c r="G401" s="4"/>
      <c r="H401" s="12"/>
    </row>
    <row r="402" spans="6:8" ht="15.75" customHeight="1">
      <c r="F402" s="4"/>
      <c r="G402" s="4"/>
      <c r="H402" s="12"/>
    </row>
    <row r="403" spans="6:8" ht="15.75" customHeight="1">
      <c r="F403" s="4"/>
      <c r="G403" s="4"/>
      <c r="H403" s="12"/>
    </row>
    <row r="404" spans="6:8" ht="15.75" customHeight="1">
      <c r="F404" s="4"/>
      <c r="G404" s="4"/>
      <c r="H404" s="12"/>
    </row>
    <row r="405" spans="6:8" ht="15.75" customHeight="1">
      <c r="F405" s="4"/>
      <c r="G405" s="4"/>
      <c r="H405" s="12"/>
    </row>
    <row r="406" spans="6:8" ht="15.75" customHeight="1">
      <c r="F406" s="4"/>
      <c r="G406" s="4"/>
      <c r="H406" s="12"/>
    </row>
    <row r="407" spans="6:8" ht="15.75" customHeight="1">
      <c r="F407" s="4"/>
      <c r="G407" s="4"/>
      <c r="H407" s="12"/>
    </row>
    <row r="408" spans="6:8" ht="15.75" customHeight="1">
      <c r="F408" s="4"/>
      <c r="G408" s="4"/>
      <c r="H408" s="12"/>
    </row>
    <row r="409" spans="6:8" ht="15.75" customHeight="1">
      <c r="F409" s="4"/>
      <c r="G409" s="4"/>
      <c r="H409" s="12"/>
    </row>
    <row r="410" spans="6:8" ht="15.75" customHeight="1">
      <c r="F410" s="4"/>
      <c r="G410" s="4"/>
      <c r="H410" s="12"/>
    </row>
    <row r="411" spans="6:8" ht="15.75" customHeight="1">
      <c r="F411" s="4"/>
      <c r="G411" s="4"/>
      <c r="H411" s="12"/>
    </row>
    <row r="412" spans="6:8" ht="15.75" customHeight="1">
      <c r="F412" s="4"/>
      <c r="G412" s="4"/>
      <c r="H412" s="12"/>
    </row>
    <row r="413" spans="6:8" ht="15.75" customHeight="1">
      <c r="F413" s="4"/>
      <c r="G413" s="4"/>
      <c r="H413" s="12"/>
    </row>
    <row r="414" spans="6:8" ht="15.75" customHeight="1">
      <c r="F414" s="4"/>
      <c r="G414" s="4"/>
      <c r="H414" s="12"/>
    </row>
    <row r="415" spans="6:8" ht="15.75" customHeight="1">
      <c r="F415" s="4"/>
      <c r="G415" s="4"/>
      <c r="H415" s="12"/>
    </row>
    <row r="416" spans="6:8" ht="15.75" customHeight="1">
      <c r="F416" s="4"/>
      <c r="G416" s="4"/>
      <c r="H416" s="12"/>
    </row>
    <row r="417" spans="6:8" ht="15.75" customHeight="1">
      <c r="F417" s="4"/>
      <c r="G417" s="4"/>
      <c r="H417" s="12"/>
    </row>
    <row r="418" spans="6:8" ht="15.75" customHeight="1">
      <c r="F418" s="4"/>
      <c r="G418" s="4"/>
      <c r="H418" s="12"/>
    </row>
    <row r="419" spans="6:8" ht="15.75" customHeight="1">
      <c r="F419" s="4"/>
      <c r="G419" s="4"/>
      <c r="H419" s="12"/>
    </row>
    <row r="420" spans="6:8" ht="15.75" customHeight="1">
      <c r="F420" s="4"/>
      <c r="G420" s="4"/>
      <c r="H420" s="12"/>
    </row>
    <row r="421" spans="6:8" ht="15.75" customHeight="1">
      <c r="F421" s="4"/>
      <c r="G421" s="4"/>
      <c r="H421" s="12"/>
    </row>
    <row r="422" spans="6:8" ht="15.75" customHeight="1">
      <c r="F422" s="4"/>
      <c r="G422" s="4"/>
      <c r="H422" s="12"/>
    </row>
    <row r="423" spans="6:8" ht="15.75" customHeight="1">
      <c r="F423" s="4"/>
      <c r="G423" s="4"/>
      <c r="H423" s="12"/>
    </row>
    <row r="424" spans="6:8" ht="15.75" customHeight="1">
      <c r="F424" s="4"/>
      <c r="G424" s="4"/>
      <c r="H424" s="12"/>
    </row>
    <row r="425" spans="6:8" ht="15.75" customHeight="1">
      <c r="F425" s="4"/>
      <c r="G425" s="4"/>
      <c r="H425" s="12"/>
    </row>
    <row r="426" spans="6:8" ht="15.75" customHeight="1">
      <c r="F426" s="4"/>
      <c r="G426" s="4"/>
      <c r="H426" s="12"/>
    </row>
    <row r="427" spans="6:8" ht="15.75" customHeight="1">
      <c r="F427" s="4"/>
      <c r="G427" s="4"/>
      <c r="H427" s="12"/>
    </row>
    <row r="428" spans="6:8" ht="15.75" customHeight="1">
      <c r="F428" s="4"/>
      <c r="G428" s="4"/>
      <c r="H428" s="12"/>
    </row>
    <row r="429" spans="6:8" ht="15.75" customHeight="1">
      <c r="F429" s="4"/>
      <c r="G429" s="4"/>
      <c r="H429" s="12"/>
    </row>
    <row r="430" spans="6:8" ht="15.75" customHeight="1">
      <c r="F430" s="4"/>
      <c r="G430" s="4"/>
      <c r="H430" s="12"/>
    </row>
    <row r="431" spans="6:8" ht="15.75" customHeight="1">
      <c r="F431" s="4"/>
      <c r="G431" s="4"/>
      <c r="H431" s="12"/>
    </row>
    <row r="432" spans="6:8" ht="15.75" customHeight="1">
      <c r="F432" s="4"/>
      <c r="G432" s="4"/>
      <c r="H432" s="12"/>
    </row>
    <row r="433" spans="6:8" ht="15.75" customHeight="1">
      <c r="F433" s="4"/>
      <c r="G433" s="4"/>
      <c r="H433" s="12"/>
    </row>
    <row r="434" spans="6:8" ht="15.75" customHeight="1">
      <c r="F434" s="4"/>
      <c r="G434" s="4"/>
      <c r="H434" s="12"/>
    </row>
    <row r="435" spans="6:8" ht="15.75" customHeight="1">
      <c r="F435" s="4"/>
      <c r="G435" s="4"/>
      <c r="H435" s="12"/>
    </row>
    <row r="436" spans="6:8" ht="15.75" customHeight="1">
      <c r="F436" s="4"/>
      <c r="G436" s="4"/>
      <c r="H436" s="12"/>
    </row>
    <row r="437" spans="6:8" ht="15.75" customHeight="1">
      <c r="F437" s="4"/>
      <c r="G437" s="4"/>
      <c r="H437" s="12"/>
    </row>
    <row r="438" spans="6:8" ht="15.75" customHeight="1">
      <c r="F438" s="4"/>
      <c r="G438" s="4"/>
      <c r="H438" s="12"/>
    </row>
    <row r="439" spans="6:8" ht="15.75" customHeight="1">
      <c r="F439" s="4"/>
      <c r="G439" s="4"/>
      <c r="H439" s="12"/>
    </row>
    <row r="440" spans="6:8" ht="15.75" customHeight="1">
      <c r="F440" s="4"/>
      <c r="G440" s="4"/>
      <c r="H440" s="12"/>
    </row>
    <row r="441" spans="6:8" ht="15.75" customHeight="1">
      <c r="F441" s="4"/>
      <c r="G441" s="4"/>
      <c r="H441" s="12"/>
    </row>
    <row r="442" spans="6:8" ht="15.75" customHeight="1">
      <c r="F442" s="4"/>
      <c r="G442" s="4"/>
      <c r="H442" s="12"/>
    </row>
    <row r="443" spans="6:8" ht="15.75" customHeight="1">
      <c r="F443" s="4"/>
      <c r="G443" s="4"/>
      <c r="H443" s="12"/>
    </row>
    <row r="444" spans="6:8" ht="15.75" customHeight="1">
      <c r="F444" s="4"/>
      <c r="G444" s="4"/>
      <c r="H444" s="12"/>
    </row>
    <row r="445" spans="6:8" ht="15.75" customHeight="1">
      <c r="F445" s="4"/>
      <c r="G445" s="4"/>
      <c r="H445" s="12"/>
    </row>
    <row r="446" spans="6:8" ht="15.75" customHeight="1">
      <c r="F446" s="4"/>
      <c r="G446" s="4"/>
      <c r="H446" s="12"/>
    </row>
    <row r="447" spans="6:8" ht="15.75" customHeight="1">
      <c r="F447" s="4"/>
      <c r="G447" s="4"/>
      <c r="H447" s="12"/>
    </row>
    <row r="448" spans="6:8" ht="15.75" customHeight="1">
      <c r="F448" s="4"/>
      <c r="G448" s="4"/>
      <c r="H448" s="12"/>
    </row>
    <row r="449" spans="6:8" ht="15.75" customHeight="1">
      <c r="F449" s="4"/>
      <c r="G449" s="4"/>
      <c r="H449" s="12"/>
    </row>
    <row r="450" spans="6:8" ht="15.75" customHeight="1">
      <c r="F450" s="4"/>
      <c r="G450" s="4"/>
      <c r="H450" s="12"/>
    </row>
    <row r="451" spans="6:8" ht="15.75" customHeight="1">
      <c r="F451" s="4"/>
      <c r="G451" s="4"/>
      <c r="H451" s="12"/>
    </row>
    <row r="452" spans="6:8" ht="15.75" customHeight="1">
      <c r="F452" s="4"/>
      <c r="G452" s="4"/>
      <c r="H452" s="12"/>
    </row>
    <row r="453" spans="6:8" ht="15.75" customHeight="1">
      <c r="F453" s="4"/>
      <c r="G453" s="4"/>
      <c r="H453" s="12"/>
    </row>
    <row r="454" spans="6:8" ht="15.75" customHeight="1">
      <c r="F454" s="4"/>
      <c r="G454" s="4"/>
      <c r="H454" s="12"/>
    </row>
    <row r="455" spans="6:8" ht="15.75" customHeight="1">
      <c r="F455" s="4"/>
      <c r="G455" s="4"/>
      <c r="H455" s="12"/>
    </row>
    <row r="456" spans="6:8" ht="15.75" customHeight="1">
      <c r="F456" s="4"/>
      <c r="G456" s="4"/>
      <c r="H456" s="12"/>
    </row>
    <row r="457" spans="6:8" ht="15.75" customHeight="1">
      <c r="F457" s="4"/>
      <c r="G457" s="4"/>
      <c r="H457" s="12"/>
    </row>
    <row r="458" spans="6:8" ht="15.75" customHeight="1">
      <c r="F458" s="4"/>
      <c r="G458" s="4"/>
      <c r="H458" s="12"/>
    </row>
    <row r="459" spans="6:8" ht="15.75" customHeight="1">
      <c r="F459" s="4"/>
      <c r="G459" s="4"/>
      <c r="H459" s="12"/>
    </row>
    <row r="460" spans="6:8" ht="15.75" customHeight="1">
      <c r="F460" s="4"/>
      <c r="G460" s="4"/>
      <c r="H460" s="12"/>
    </row>
    <row r="461" spans="6:8" ht="15.75" customHeight="1">
      <c r="F461" s="4"/>
      <c r="G461" s="4"/>
      <c r="H461" s="12"/>
    </row>
    <row r="462" spans="6:8" ht="15.75" customHeight="1">
      <c r="F462" s="4"/>
      <c r="G462" s="4"/>
      <c r="H462" s="12"/>
    </row>
    <row r="463" spans="6:8" ht="15.75" customHeight="1">
      <c r="F463" s="4"/>
      <c r="G463" s="4"/>
      <c r="H463" s="12"/>
    </row>
    <row r="464" spans="6:8" ht="15.75" customHeight="1">
      <c r="F464" s="4"/>
      <c r="G464" s="4"/>
      <c r="H464" s="12"/>
    </row>
    <row r="465" spans="6:8" ht="15.75" customHeight="1">
      <c r="F465" s="4"/>
      <c r="G465" s="4"/>
      <c r="H465" s="12"/>
    </row>
    <row r="466" spans="6:8" ht="15.75" customHeight="1">
      <c r="F466" s="4"/>
      <c r="G466" s="4"/>
      <c r="H466" s="12"/>
    </row>
    <row r="467" spans="6:8" ht="15.75" customHeight="1">
      <c r="F467" s="4"/>
      <c r="G467" s="4"/>
      <c r="H467" s="12"/>
    </row>
    <row r="468" spans="6:8" ht="15.75" customHeight="1">
      <c r="F468" s="4"/>
      <c r="G468" s="4"/>
      <c r="H468" s="12"/>
    </row>
    <row r="469" spans="6:8" ht="15.75" customHeight="1">
      <c r="F469" s="4"/>
      <c r="G469" s="4"/>
      <c r="H469" s="12"/>
    </row>
    <row r="470" spans="6:8" ht="15.75" customHeight="1">
      <c r="F470" s="4"/>
      <c r="G470" s="4"/>
      <c r="H470" s="12"/>
    </row>
    <row r="471" spans="6:8" ht="15.75" customHeight="1">
      <c r="F471" s="4"/>
      <c r="G471" s="4"/>
      <c r="H471" s="12"/>
    </row>
    <row r="472" spans="6:8" ht="15.75" customHeight="1">
      <c r="F472" s="4"/>
      <c r="G472" s="4"/>
      <c r="H472" s="12"/>
    </row>
    <row r="473" spans="6:8" ht="15.75" customHeight="1">
      <c r="F473" s="4"/>
      <c r="G473" s="4"/>
      <c r="H473" s="12"/>
    </row>
    <row r="474" spans="6:8" ht="15.75" customHeight="1">
      <c r="F474" s="4"/>
      <c r="G474" s="4"/>
      <c r="H474" s="12"/>
    </row>
    <row r="475" spans="6:8" ht="15.75" customHeight="1">
      <c r="F475" s="4"/>
      <c r="G475" s="4"/>
      <c r="H475" s="12"/>
    </row>
    <row r="476" spans="6:8" ht="15.75" customHeight="1">
      <c r="F476" s="4"/>
      <c r="G476" s="4"/>
      <c r="H476" s="12"/>
    </row>
    <row r="477" spans="6:8" ht="15.75" customHeight="1">
      <c r="F477" s="4"/>
      <c r="G477" s="4"/>
      <c r="H477" s="12"/>
    </row>
    <row r="478" spans="6:8" ht="15.75" customHeight="1">
      <c r="F478" s="4"/>
      <c r="G478" s="4"/>
      <c r="H478" s="12"/>
    </row>
    <row r="479" spans="6:8" ht="15.75" customHeight="1">
      <c r="F479" s="4"/>
      <c r="G479" s="4"/>
      <c r="H479" s="12"/>
    </row>
    <row r="480" spans="6:8" ht="15.75" customHeight="1">
      <c r="F480" s="4"/>
      <c r="G480" s="4"/>
      <c r="H480" s="12"/>
    </row>
    <row r="481" spans="6:8" ht="15.75" customHeight="1">
      <c r="F481" s="4"/>
      <c r="G481" s="4"/>
      <c r="H481" s="12"/>
    </row>
    <row r="482" spans="6:8" ht="15.75" customHeight="1">
      <c r="F482" s="4"/>
      <c r="G482" s="4"/>
      <c r="H482" s="12"/>
    </row>
    <row r="483" spans="6:8" ht="15.75" customHeight="1">
      <c r="F483" s="4"/>
      <c r="G483" s="4"/>
      <c r="H483" s="12"/>
    </row>
    <row r="484" spans="6:8" ht="15.75" customHeight="1">
      <c r="F484" s="4"/>
      <c r="G484" s="4"/>
      <c r="H484" s="12"/>
    </row>
    <row r="485" spans="6:8" ht="15.75" customHeight="1">
      <c r="F485" s="4"/>
      <c r="G485" s="4"/>
      <c r="H485" s="12"/>
    </row>
    <row r="486" spans="6:8" ht="15.75" customHeight="1">
      <c r="F486" s="4"/>
      <c r="G486" s="4"/>
      <c r="H486" s="12"/>
    </row>
    <row r="487" spans="6:8" ht="15.75" customHeight="1">
      <c r="F487" s="4"/>
      <c r="G487" s="4"/>
      <c r="H487" s="12"/>
    </row>
    <row r="488" spans="6:8" ht="15.75" customHeight="1">
      <c r="F488" s="4"/>
      <c r="G488" s="4"/>
      <c r="H488" s="12"/>
    </row>
    <row r="489" spans="6:8" ht="15.75" customHeight="1">
      <c r="F489" s="4"/>
      <c r="G489" s="4"/>
      <c r="H489" s="12"/>
    </row>
    <row r="490" spans="6:8" ht="15.75" customHeight="1">
      <c r="F490" s="4"/>
      <c r="G490" s="4"/>
      <c r="H490" s="12"/>
    </row>
    <row r="491" spans="6:8" ht="15.75" customHeight="1">
      <c r="F491" s="4"/>
      <c r="G491" s="4"/>
      <c r="H491" s="12"/>
    </row>
    <row r="492" spans="6:8" ht="15.75" customHeight="1">
      <c r="F492" s="4"/>
      <c r="G492" s="4"/>
      <c r="H492" s="12"/>
    </row>
    <row r="493" spans="6:8" ht="15.75" customHeight="1">
      <c r="F493" s="4"/>
      <c r="G493" s="4"/>
      <c r="H493" s="12"/>
    </row>
    <row r="494" spans="6:8" ht="15.75" customHeight="1">
      <c r="F494" s="4"/>
      <c r="G494" s="4"/>
      <c r="H494" s="12"/>
    </row>
    <row r="495" spans="6:8" ht="15.75" customHeight="1">
      <c r="F495" s="4"/>
      <c r="G495" s="4"/>
      <c r="H495" s="12"/>
    </row>
    <row r="496" spans="6:8" ht="15.75" customHeight="1">
      <c r="F496" s="4"/>
      <c r="G496" s="4"/>
      <c r="H496" s="12"/>
    </row>
    <row r="497" spans="6:8" ht="15.75" customHeight="1">
      <c r="F497" s="4"/>
      <c r="G497" s="4"/>
      <c r="H497" s="12"/>
    </row>
    <row r="498" spans="6:8" ht="15.75" customHeight="1">
      <c r="F498" s="4"/>
      <c r="G498" s="4"/>
      <c r="H498" s="12"/>
    </row>
    <row r="499" spans="6:8" ht="15.75" customHeight="1">
      <c r="F499" s="4"/>
      <c r="G499" s="4"/>
      <c r="H499" s="12"/>
    </row>
    <row r="500" spans="6:8" ht="15.75" customHeight="1">
      <c r="F500" s="4"/>
      <c r="G500" s="4"/>
      <c r="H500" s="12"/>
    </row>
    <row r="501" spans="6:8" ht="15.75" customHeight="1">
      <c r="F501" s="4"/>
      <c r="G501" s="4"/>
      <c r="H501" s="12"/>
    </row>
    <row r="502" spans="6:8" ht="15.75" customHeight="1">
      <c r="F502" s="4"/>
      <c r="G502" s="4"/>
      <c r="H502" s="12"/>
    </row>
    <row r="503" spans="6:8" ht="15.75" customHeight="1">
      <c r="F503" s="4"/>
      <c r="G503" s="4"/>
      <c r="H503" s="12"/>
    </row>
    <row r="504" spans="6:8" ht="15.75" customHeight="1">
      <c r="F504" s="4"/>
      <c r="G504" s="4"/>
      <c r="H504" s="12"/>
    </row>
    <row r="505" spans="6:8" ht="15.75" customHeight="1">
      <c r="F505" s="4"/>
      <c r="G505" s="4"/>
      <c r="H505" s="12"/>
    </row>
    <row r="506" spans="6:8" ht="15.75" customHeight="1">
      <c r="F506" s="4"/>
      <c r="G506" s="4"/>
      <c r="H506" s="12"/>
    </row>
    <row r="507" spans="6:8" ht="15.75" customHeight="1">
      <c r="F507" s="4"/>
      <c r="G507" s="4"/>
      <c r="H507" s="12"/>
    </row>
    <row r="508" spans="6:8" ht="15.75" customHeight="1">
      <c r="F508" s="4"/>
      <c r="G508" s="4"/>
      <c r="H508" s="12"/>
    </row>
    <row r="509" spans="6:8" ht="15.75" customHeight="1">
      <c r="F509" s="4"/>
      <c r="G509" s="4"/>
      <c r="H509" s="12"/>
    </row>
    <row r="510" spans="6:8" ht="15.75" customHeight="1">
      <c r="F510" s="4"/>
      <c r="G510" s="4"/>
      <c r="H510" s="12"/>
    </row>
    <row r="511" spans="6:8" ht="15.75" customHeight="1">
      <c r="F511" s="4"/>
      <c r="G511" s="4"/>
      <c r="H511" s="12"/>
    </row>
    <row r="512" spans="6:8" ht="15.75" customHeight="1">
      <c r="F512" s="4"/>
      <c r="G512" s="4"/>
      <c r="H512" s="12"/>
    </row>
    <row r="513" spans="6:8" ht="15.75" customHeight="1">
      <c r="F513" s="4"/>
      <c r="G513" s="4"/>
      <c r="H513" s="12"/>
    </row>
    <row r="514" spans="6:8" ht="15.75" customHeight="1">
      <c r="F514" s="4"/>
      <c r="G514" s="4"/>
      <c r="H514" s="12"/>
    </row>
    <row r="515" spans="6:8" ht="15.75" customHeight="1">
      <c r="F515" s="4"/>
      <c r="G515" s="4"/>
      <c r="H515" s="12"/>
    </row>
    <row r="516" spans="6:8" ht="15.75" customHeight="1">
      <c r="F516" s="4"/>
      <c r="G516" s="4"/>
      <c r="H516" s="12"/>
    </row>
    <row r="517" spans="6:8" ht="15.75" customHeight="1">
      <c r="F517" s="4"/>
      <c r="G517" s="4"/>
      <c r="H517" s="12"/>
    </row>
    <row r="518" spans="6:8" ht="15.75" customHeight="1">
      <c r="F518" s="4"/>
      <c r="G518" s="4"/>
      <c r="H518" s="12"/>
    </row>
    <row r="519" spans="6:8" ht="15.75" customHeight="1">
      <c r="F519" s="4"/>
      <c r="G519" s="4"/>
      <c r="H519" s="12"/>
    </row>
    <row r="520" spans="6:8" ht="15.75" customHeight="1">
      <c r="F520" s="4"/>
      <c r="G520" s="4"/>
      <c r="H520" s="12"/>
    </row>
    <row r="521" spans="6:8" ht="15.75" customHeight="1">
      <c r="F521" s="4"/>
      <c r="G521" s="4"/>
      <c r="H521" s="12"/>
    </row>
    <row r="522" spans="6:8" ht="15.75" customHeight="1">
      <c r="F522" s="4"/>
      <c r="G522" s="4"/>
      <c r="H522" s="12"/>
    </row>
    <row r="523" spans="6:8" ht="15.75" customHeight="1">
      <c r="F523" s="4"/>
      <c r="G523" s="4"/>
      <c r="H523" s="12"/>
    </row>
    <row r="524" spans="6:8" ht="15.75" customHeight="1">
      <c r="F524" s="4"/>
      <c r="G524" s="4"/>
      <c r="H524" s="12"/>
    </row>
    <row r="525" spans="6:8" ht="15.75" customHeight="1">
      <c r="F525" s="4"/>
      <c r="G525" s="4"/>
      <c r="H525" s="12"/>
    </row>
    <row r="526" spans="6:8" ht="15.75" customHeight="1">
      <c r="F526" s="4"/>
      <c r="G526" s="4"/>
      <c r="H526" s="12"/>
    </row>
    <row r="527" spans="6:8" ht="15.75" customHeight="1">
      <c r="F527" s="4"/>
      <c r="G527" s="4"/>
      <c r="H527" s="12"/>
    </row>
    <row r="528" spans="6:8" ht="15.75" customHeight="1">
      <c r="F528" s="4"/>
      <c r="G528" s="4"/>
      <c r="H528" s="12"/>
    </row>
    <row r="529" spans="6:8" ht="15.75" customHeight="1">
      <c r="F529" s="4"/>
      <c r="G529" s="4"/>
      <c r="H529" s="12"/>
    </row>
    <row r="530" spans="6:8" ht="15.75" customHeight="1">
      <c r="F530" s="4"/>
      <c r="G530" s="4"/>
      <c r="H530" s="12"/>
    </row>
    <row r="531" spans="6:8" ht="15.75" customHeight="1">
      <c r="F531" s="4"/>
      <c r="G531" s="4"/>
      <c r="H531" s="12"/>
    </row>
    <row r="532" spans="6:8" ht="15.75" customHeight="1">
      <c r="F532" s="4"/>
      <c r="G532" s="4"/>
      <c r="H532" s="12"/>
    </row>
    <row r="533" spans="6:8" ht="15.75" customHeight="1">
      <c r="F533" s="4"/>
      <c r="G533" s="4"/>
      <c r="H533" s="12"/>
    </row>
    <row r="534" spans="6:8" ht="15.75" customHeight="1">
      <c r="F534" s="4"/>
      <c r="G534" s="4"/>
      <c r="H534" s="12"/>
    </row>
    <row r="535" spans="6:8" ht="15.75" customHeight="1">
      <c r="F535" s="4"/>
      <c r="G535" s="4"/>
      <c r="H535" s="12"/>
    </row>
    <row r="536" spans="6:8" ht="15.75" customHeight="1">
      <c r="F536" s="4"/>
      <c r="G536" s="4"/>
      <c r="H536" s="12"/>
    </row>
    <row r="537" spans="6:8" ht="15.75" customHeight="1">
      <c r="F537" s="4"/>
      <c r="G537" s="4"/>
      <c r="H537" s="12"/>
    </row>
    <row r="538" spans="6:8" ht="15.75" customHeight="1">
      <c r="F538" s="4"/>
      <c r="G538" s="4"/>
      <c r="H538" s="12"/>
    </row>
    <row r="539" spans="6:8" ht="15.75" customHeight="1">
      <c r="F539" s="4"/>
      <c r="G539" s="4"/>
      <c r="H539" s="12"/>
    </row>
    <row r="540" spans="6:8" ht="15.75" customHeight="1">
      <c r="F540" s="4"/>
      <c r="G540" s="4"/>
      <c r="H540" s="12"/>
    </row>
    <row r="541" spans="6:8" ht="15.75" customHeight="1">
      <c r="F541" s="4"/>
      <c r="G541" s="4"/>
      <c r="H541" s="12"/>
    </row>
    <row r="542" spans="6:8" ht="15.75" customHeight="1">
      <c r="F542" s="4"/>
      <c r="G542" s="4"/>
      <c r="H542" s="12"/>
    </row>
    <row r="543" spans="6:8" ht="15.75" customHeight="1">
      <c r="F543" s="4"/>
      <c r="G543" s="4"/>
      <c r="H543" s="12"/>
    </row>
    <row r="544" spans="6:8" ht="15.75" customHeight="1">
      <c r="F544" s="4"/>
      <c r="G544" s="4"/>
      <c r="H544" s="12"/>
    </row>
    <row r="545" spans="6:8" ht="15.75" customHeight="1">
      <c r="F545" s="4"/>
      <c r="G545" s="4"/>
      <c r="H545" s="12"/>
    </row>
    <row r="546" spans="6:8" ht="15.75" customHeight="1">
      <c r="F546" s="4"/>
      <c r="G546" s="4"/>
      <c r="H546" s="12"/>
    </row>
    <row r="547" spans="6:8" ht="15.75" customHeight="1">
      <c r="F547" s="4"/>
      <c r="G547" s="4"/>
      <c r="H547" s="12"/>
    </row>
    <row r="548" spans="6:8" ht="15.75" customHeight="1">
      <c r="F548" s="4"/>
      <c r="G548" s="4"/>
      <c r="H548" s="12"/>
    </row>
    <row r="549" spans="6:8" ht="15.75" customHeight="1">
      <c r="F549" s="4"/>
      <c r="G549" s="4"/>
      <c r="H549" s="12"/>
    </row>
    <row r="550" spans="6:8" ht="15.75" customHeight="1">
      <c r="F550" s="4"/>
      <c r="G550" s="4"/>
      <c r="H550" s="12"/>
    </row>
    <row r="551" spans="6:8" ht="15.75" customHeight="1">
      <c r="F551" s="4"/>
      <c r="G551" s="4"/>
      <c r="H551" s="12"/>
    </row>
    <row r="552" spans="6:8" ht="15.75" customHeight="1">
      <c r="F552" s="4"/>
      <c r="G552" s="4"/>
      <c r="H552" s="12"/>
    </row>
    <row r="553" spans="6:8" ht="15.75" customHeight="1">
      <c r="F553" s="4"/>
      <c r="G553" s="4"/>
      <c r="H553" s="12"/>
    </row>
    <row r="554" spans="6:8" ht="15.75" customHeight="1">
      <c r="F554" s="4"/>
      <c r="G554" s="4"/>
      <c r="H554" s="12"/>
    </row>
    <row r="555" spans="6:8" ht="15.75" customHeight="1">
      <c r="F555" s="4"/>
      <c r="G555" s="4"/>
      <c r="H555" s="12"/>
    </row>
    <row r="556" spans="6:8" ht="15.75" customHeight="1">
      <c r="F556" s="4"/>
      <c r="G556" s="4"/>
      <c r="H556" s="12"/>
    </row>
    <row r="557" spans="6:8" ht="15.75" customHeight="1">
      <c r="F557" s="4"/>
      <c r="G557" s="4"/>
      <c r="H557" s="12"/>
    </row>
    <row r="558" spans="6:8" ht="15.75" customHeight="1">
      <c r="F558" s="4"/>
      <c r="G558" s="4"/>
      <c r="H558" s="12"/>
    </row>
    <row r="559" spans="6:8" ht="15.75" customHeight="1">
      <c r="F559" s="4"/>
      <c r="G559" s="4"/>
      <c r="H559" s="12"/>
    </row>
    <row r="560" spans="6:8" ht="15.75" customHeight="1">
      <c r="F560" s="4"/>
      <c r="G560" s="4"/>
      <c r="H560" s="12"/>
    </row>
    <row r="561" spans="6:8" ht="15.75" customHeight="1">
      <c r="F561" s="4"/>
      <c r="G561" s="4"/>
      <c r="H561" s="12"/>
    </row>
    <row r="562" spans="6:8" ht="15.75" customHeight="1">
      <c r="F562" s="4"/>
      <c r="G562" s="4"/>
      <c r="H562" s="12"/>
    </row>
    <row r="563" spans="6:8" ht="15.75" customHeight="1">
      <c r="F563" s="4"/>
      <c r="G563" s="4"/>
      <c r="H563" s="12"/>
    </row>
    <row r="564" spans="6:8" ht="15.75" customHeight="1">
      <c r="F564" s="4"/>
      <c r="G564" s="4"/>
      <c r="H564" s="12"/>
    </row>
    <row r="565" spans="6:8" ht="15.75" customHeight="1">
      <c r="F565" s="4"/>
      <c r="G565" s="4"/>
      <c r="H565" s="12"/>
    </row>
    <row r="566" spans="6:8" ht="15.75" customHeight="1">
      <c r="F566" s="4"/>
      <c r="G566" s="4"/>
      <c r="H566" s="12"/>
    </row>
    <row r="567" spans="6:8" ht="15.75" customHeight="1">
      <c r="F567" s="4"/>
      <c r="G567" s="4"/>
      <c r="H567" s="12"/>
    </row>
    <row r="568" spans="6:8" ht="15.75" customHeight="1">
      <c r="F568" s="4"/>
      <c r="G568" s="4"/>
      <c r="H568" s="12"/>
    </row>
    <row r="569" spans="6:8" ht="15.75" customHeight="1">
      <c r="F569" s="4"/>
      <c r="G569" s="4"/>
      <c r="H569" s="12"/>
    </row>
    <row r="570" spans="6:8" ht="15.75" customHeight="1">
      <c r="F570" s="4"/>
      <c r="G570" s="4"/>
      <c r="H570" s="12"/>
    </row>
    <row r="571" spans="6:8" ht="15.75" customHeight="1">
      <c r="F571" s="4"/>
      <c r="G571" s="4"/>
      <c r="H571" s="12"/>
    </row>
    <row r="572" spans="6:8" ht="15.75" customHeight="1">
      <c r="F572" s="4"/>
      <c r="G572" s="4"/>
      <c r="H572" s="12"/>
    </row>
    <row r="573" spans="6:8" ht="15.75" customHeight="1">
      <c r="F573" s="4"/>
      <c r="G573" s="4"/>
      <c r="H573" s="12"/>
    </row>
    <row r="574" spans="6:8" ht="15.75" customHeight="1">
      <c r="F574" s="4"/>
      <c r="G574" s="4"/>
      <c r="H574" s="12"/>
    </row>
    <row r="575" spans="6:8" ht="15.75" customHeight="1">
      <c r="F575" s="4"/>
      <c r="G575" s="4"/>
      <c r="H575" s="12"/>
    </row>
    <row r="576" spans="6:8" ht="15.75" customHeight="1">
      <c r="F576" s="4"/>
      <c r="G576" s="4"/>
      <c r="H576" s="12"/>
    </row>
    <row r="577" spans="6:8" ht="15.75" customHeight="1">
      <c r="F577" s="4"/>
      <c r="G577" s="4"/>
      <c r="H577" s="12"/>
    </row>
    <row r="578" spans="6:8" ht="15.75" customHeight="1">
      <c r="F578" s="4"/>
      <c r="G578" s="4"/>
      <c r="H578" s="12"/>
    </row>
    <row r="579" spans="6:8" ht="15.75" customHeight="1">
      <c r="F579" s="4"/>
      <c r="G579" s="4"/>
      <c r="H579" s="12"/>
    </row>
    <row r="580" spans="6:8" ht="15.75" customHeight="1">
      <c r="F580" s="4"/>
      <c r="G580" s="4"/>
      <c r="H580" s="12"/>
    </row>
    <row r="581" spans="6:8" ht="15.75" customHeight="1">
      <c r="F581" s="4"/>
      <c r="G581" s="4"/>
      <c r="H581" s="12"/>
    </row>
    <row r="582" spans="6:8" ht="15.75" customHeight="1">
      <c r="F582" s="4"/>
      <c r="G582" s="4"/>
      <c r="H582" s="12"/>
    </row>
    <row r="583" spans="6:8" ht="15.75" customHeight="1">
      <c r="F583" s="4"/>
      <c r="G583" s="4"/>
      <c r="H583" s="12"/>
    </row>
    <row r="584" spans="6:8" ht="15.75" customHeight="1">
      <c r="F584" s="4"/>
      <c r="G584" s="4"/>
      <c r="H584" s="12"/>
    </row>
    <row r="585" spans="6:8" ht="15.75" customHeight="1">
      <c r="F585" s="4"/>
      <c r="G585" s="4"/>
      <c r="H585" s="12"/>
    </row>
    <row r="586" spans="6:8" ht="15.75" customHeight="1">
      <c r="F586" s="4"/>
      <c r="G586" s="4"/>
      <c r="H586" s="12"/>
    </row>
    <row r="587" spans="6:8" ht="15.75" customHeight="1">
      <c r="F587" s="4"/>
      <c r="G587" s="4"/>
      <c r="H587" s="12"/>
    </row>
    <row r="588" spans="6:8" ht="15.75" customHeight="1">
      <c r="F588" s="4"/>
      <c r="G588" s="4"/>
      <c r="H588" s="12"/>
    </row>
    <row r="589" spans="6:8" ht="15.75" customHeight="1">
      <c r="F589" s="4"/>
      <c r="G589" s="4"/>
      <c r="H589" s="12"/>
    </row>
    <row r="590" spans="6:8" ht="15.75" customHeight="1">
      <c r="F590" s="4"/>
      <c r="G590" s="4"/>
      <c r="H590" s="12"/>
    </row>
    <row r="591" spans="6:8" ht="15.75" customHeight="1">
      <c r="F591" s="4"/>
      <c r="G591" s="4"/>
      <c r="H591" s="12"/>
    </row>
    <row r="592" spans="6:8" ht="15.75" customHeight="1">
      <c r="F592" s="4"/>
      <c r="G592" s="4"/>
      <c r="H592" s="12"/>
    </row>
    <row r="593" spans="6:8" ht="15.75" customHeight="1">
      <c r="F593" s="4"/>
      <c r="G593" s="4"/>
      <c r="H593" s="12"/>
    </row>
    <row r="594" spans="6:8" ht="15.75" customHeight="1">
      <c r="F594" s="4"/>
      <c r="G594" s="4"/>
      <c r="H594" s="12"/>
    </row>
    <row r="595" spans="6:8" ht="15.75" customHeight="1">
      <c r="F595" s="4"/>
      <c r="G595" s="4"/>
      <c r="H595" s="12"/>
    </row>
    <row r="596" spans="6:8" ht="15.75" customHeight="1">
      <c r="F596" s="4"/>
      <c r="G596" s="4"/>
      <c r="H596" s="12"/>
    </row>
    <row r="597" spans="6:8" ht="15.75" customHeight="1">
      <c r="F597" s="4"/>
      <c r="G597" s="4"/>
      <c r="H597" s="12"/>
    </row>
    <row r="598" spans="6:8" ht="15.75" customHeight="1">
      <c r="F598" s="4"/>
      <c r="G598" s="4"/>
      <c r="H598" s="12"/>
    </row>
    <row r="599" spans="6:8" ht="15.75" customHeight="1">
      <c r="F599" s="4"/>
      <c r="G599" s="4"/>
      <c r="H599" s="12"/>
    </row>
    <row r="600" spans="6:8" ht="15.75" customHeight="1">
      <c r="F600" s="4"/>
      <c r="G600" s="4"/>
      <c r="H600" s="12"/>
    </row>
    <row r="601" spans="6:8" ht="15.75" customHeight="1">
      <c r="F601" s="4"/>
      <c r="G601" s="4"/>
      <c r="H601" s="12"/>
    </row>
    <row r="602" spans="6:8" ht="15.75" customHeight="1">
      <c r="F602" s="4"/>
      <c r="G602" s="4"/>
      <c r="H602" s="12"/>
    </row>
    <row r="603" spans="6:8" ht="15.75" customHeight="1">
      <c r="F603" s="4"/>
      <c r="G603" s="4"/>
      <c r="H603" s="12"/>
    </row>
    <row r="604" spans="6:8" ht="15.75" customHeight="1">
      <c r="F604" s="4"/>
      <c r="G604" s="4"/>
      <c r="H604" s="12"/>
    </row>
    <row r="605" spans="6:8" ht="15.75" customHeight="1">
      <c r="F605" s="4"/>
      <c r="G605" s="4"/>
      <c r="H605" s="12"/>
    </row>
    <row r="606" spans="6:8" ht="15.75" customHeight="1">
      <c r="F606" s="4"/>
      <c r="G606" s="4"/>
      <c r="H606" s="12"/>
    </row>
    <row r="607" spans="6:8" ht="15.75" customHeight="1">
      <c r="F607" s="4"/>
      <c r="G607" s="4"/>
      <c r="H607" s="12"/>
    </row>
    <row r="608" spans="6:8" ht="15.75" customHeight="1">
      <c r="F608" s="4"/>
      <c r="G608" s="4"/>
      <c r="H608" s="12"/>
    </row>
    <row r="609" spans="6:8" ht="15.75" customHeight="1">
      <c r="F609" s="4"/>
      <c r="G609" s="4"/>
      <c r="H609" s="12"/>
    </row>
    <row r="610" spans="6:8" ht="15.75" customHeight="1">
      <c r="F610" s="4"/>
      <c r="G610" s="4"/>
      <c r="H610" s="12"/>
    </row>
    <row r="611" spans="6:8" ht="15.75" customHeight="1">
      <c r="F611" s="4"/>
      <c r="G611" s="4"/>
      <c r="H611" s="12"/>
    </row>
    <row r="612" spans="6:8" ht="15.75" customHeight="1">
      <c r="F612" s="4"/>
      <c r="G612" s="4"/>
      <c r="H612" s="12"/>
    </row>
    <row r="613" spans="6:8" ht="15.75" customHeight="1">
      <c r="F613" s="4"/>
      <c r="G613" s="4"/>
      <c r="H613" s="12"/>
    </row>
    <row r="614" spans="6:8" ht="15.75" customHeight="1">
      <c r="F614" s="4"/>
      <c r="G614" s="4"/>
      <c r="H614" s="12"/>
    </row>
    <row r="615" spans="6:8" ht="15.75" customHeight="1">
      <c r="F615" s="4"/>
      <c r="G615" s="4"/>
      <c r="H615" s="12"/>
    </row>
    <row r="616" spans="6:8" ht="15.75" customHeight="1">
      <c r="F616" s="4"/>
      <c r="G616" s="4"/>
      <c r="H616" s="12"/>
    </row>
    <row r="617" spans="6:8" ht="15.75" customHeight="1">
      <c r="F617" s="4"/>
      <c r="G617" s="4"/>
      <c r="H617" s="12"/>
    </row>
    <row r="618" spans="6:8" ht="15.75" customHeight="1">
      <c r="F618" s="4"/>
      <c r="G618" s="4"/>
      <c r="H618" s="12"/>
    </row>
    <row r="619" spans="6:8" ht="15.75" customHeight="1">
      <c r="F619" s="4"/>
      <c r="G619" s="4"/>
      <c r="H619" s="12"/>
    </row>
    <row r="620" spans="6:8" ht="15.75" customHeight="1">
      <c r="F620" s="4"/>
      <c r="G620" s="4"/>
      <c r="H620" s="12"/>
    </row>
    <row r="621" spans="6:8" ht="15.75" customHeight="1">
      <c r="F621" s="4"/>
      <c r="G621" s="4"/>
      <c r="H621" s="12"/>
    </row>
    <row r="622" spans="6:8" ht="15.75" customHeight="1">
      <c r="F622" s="4"/>
      <c r="G622" s="4"/>
      <c r="H622" s="12"/>
    </row>
    <row r="623" spans="6:8" ht="15.75" customHeight="1">
      <c r="F623" s="4"/>
      <c r="G623" s="4"/>
      <c r="H623" s="12"/>
    </row>
    <row r="624" spans="6:8" ht="15.75" customHeight="1">
      <c r="F624" s="4"/>
      <c r="G624" s="4"/>
      <c r="H624" s="12"/>
    </row>
    <row r="625" spans="6:8" ht="15.75" customHeight="1">
      <c r="F625" s="4"/>
      <c r="G625" s="4"/>
      <c r="H625" s="12"/>
    </row>
    <row r="626" spans="6:8" ht="15.75" customHeight="1">
      <c r="F626" s="4"/>
      <c r="G626" s="4"/>
      <c r="H626" s="12"/>
    </row>
    <row r="627" spans="6:8" ht="15.75" customHeight="1">
      <c r="F627" s="4"/>
      <c r="G627" s="4"/>
      <c r="H627" s="12"/>
    </row>
    <row r="628" spans="6:8" ht="15.75" customHeight="1">
      <c r="F628" s="4"/>
      <c r="G628" s="4"/>
      <c r="H628" s="12"/>
    </row>
    <row r="629" spans="6:8" ht="15.75" customHeight="1">
      <c r="F629" s="4"/>
      <c r="G629" s="4"/>
      <c r="H629" s="12"/>
    </row>
    <row r="630" spans="6:8" ht="15.75" customHeight="1">
      <c r="F630" s="4"/>
      <c r="G630" s="4"/>
      <c r="H630" s="12"/>
    </row>
    <row r="631" spans="6:8" ht="15.75" customHeight="1">
      <c r="F631" s="4"/>
      <c r="G631" s="4"/>
      <c r="H631" s="12"/>
    </row>
    <row r="632" spans="6:8" ht="15.75" customHeight="1">
      <c r="F632" s="4"/>
      <c r="G632" s="4"/>
      <c r="H632" s="12"/>
    </row>
    <row r="633" spans="6:8" ht="15.75" customHeight="1">
      <c r="F633" s="4"/>
      <c r="G633" s="4"/>
      <c r="H633" s="12"/>
    </row>
    <row r="634" spans="6:8" ht="15.75" customHeight="1">
      <c r="F634" s="4"/>
      <c r="G634" s="4"/>
      <c r="H634" s="12"/>
    </row>
    <row r="635" spans="6:8" ht="15.75" customHeight="1">
      <c r="F635" s="4"/>
      <c r="G635" s="4"/>
      <c r="H635" s="12"/>
    </row>
    <row r="636" spans="6:8" ht="15.75" customHeight="1">
      <c r="F636" s="4"/>
      <c r="G636" s="4"/>
      <c r="H636" s="12"/>
    </row>
    <row r="637" spans="6:8" ht="15.75" customHeight="1">
      <c r="F637" s="4"/>
      <c r="G637" s="4"/>
      <c r="H637" s="12"/>
    </row>
    <row r="638" spans="6:8" ht="15.75" customHeight="1">
      <c r="F638" s="4"/>
      <c r="G638" s="4"/>
      <c r="H638" s="12"/>
    </row>
    <row r="639" spans="6:8" ht="15.75" customHeight="1">
      <c r="F639" s="4"/>
      <c r="G639" s="4"/>
      <c r="H639" s="12"/>
    </row>
    <row r="640" spans="6:8" ht="15.75" customHeight="1">
      <c r="F640" s="4"/>
      <c r="G640" s="4"/>
      <c r="H640" s="12"/>
    </row>
    <row r="641" spans="6:8" ht="15.75" customHeight="1">
      <c r="F641" s="4"/>
      <c r="G641" s="4"/>
      <c r="H641" s="12"/>
    </row>
    <row r="642" spans="6:8" ht="15.75" customHeight="1">
      <c r="F642" s="4"/>
      <c r="G642" s="4"/>
      <c r="H642" s="12"/>
    </row>
    <row r="643" spans="6:8" ht="15.75" customHeight="1">
      <c r="F643" s="4"/>
      <c r="G643" s="4"/>
      <c r="H643" s="12"/>
    </row>
    <row r="644" spans="6:8" ht="15.75" customHeight="1">
      <c r="F644" s="4"/>
      <c r="G644" s="4"/>
      <c r="H644" s="12"/>
    </row>
    <row r="645" spans="6:8" ht="15.75" customHeight="1">
      <c r="F645" s="4"/>
      <c r="G645" s="4"/>
      <c r="H645" s="12"/>
    </row>
    <row r="646" spans="6:8" ht="15.75" customHeight="1">
      <c r="F646" s="4"/>
      <c r="G646" s="4"/>
      <c r="H646" s="12"/>
    </row>
    <row r="647" spans="6:8" ht="15.75" customHeight="1">
      <c r="F647" s="4"/>
      <c r="G647" s="4"/>
      <c r="H647" s="12"/>
    </row>
    <row r="648" spans="6:8" ht="15.75" customHeight="1">
      <c r="F648" s="4"/>
      <c r="G648" s="4"/>
      <c r="H648" s="12"/>
    </row>
    <row r="649" spans="6:8" ht="15.75" customHeight="1">
      <c r="F649" s="4"/>
      <c r="G649" s="4"/>
      <c r="H649" s="12"/>
    </row>
    <row r="650" spans="6:8" ht="15.75" customHeight="1">
      <c r="F650" s="4"/>
      <c r="G650" s="4"/>
      <c r="H650" s="12"/>
    </row>
    <row r="651" spans="6:8" ht="15.75" customHeight="1">
      <c r="F651" s="4"/>
      <c r="G651" s="4"/>
      <c r="H651" s="12"/>
    </row>
    <row r="652" spans="6:8" ht="15.75" customHeight="1">
      <c r="F652" s="4"/>
      <c r="G652" s="4"/>
      <c r="H652" s="12"/>
    </row>
    <row r="653" spans="6:8" ht="15.75" customHeight="1">
      <c r="F653" s="4"/>
      <c r="G653" s="4"/>
      <c r="H653" s="12"/>
    </row>
    <row r="654" spans="6:8" ht="15.75" customHeight="1">
      <c r="F654" s="4"/>
      <c r="G654" s="4"/>
      <c r="H654" s="12"/>
    </row>
    <row r="655" spans="6:8" ht="15.75" customHeight="1">
      <c r="F655" s="4"/>
      <c r="G655" s="4"/>
      <c r="H655" s="12"/>
    </row>
    <row r="656" spans="6:8" ht="15.75" customHeight="1">
      <c r="F656" s="4"/>
      <c r="G656" s="4"/>
      <c r="H656" s="12"/>
    </row>
    <row r="657" spans="6:8" ht="15.75" customHeight="1">
      <c r="F657" s="4"/>
      <c r="G657" s="4"/>
      <c r="H657" s="12"/>
    </row>
    <row r="658" spans="6:8" ht="15.75" customHeight="1">
      <c r="F658" s="4"/>
      <c r="G658" s="4"/>
      <c r="H658" s="12"/>
    </row>
    <row r="659" spans="6:8" ht="15.75" customHeight="1">
      <c r="F659" s="4"/>
      <c r="G659" s="4"/>
      <c r="H659" s="12"/>
    </row>
    <row r="660" spans="6:8" ht="15.75" customHeight="1">
      <c r="F660" s="4"/>
      <c r="G660" s="4"/>
      <c r="H660" s="12"/>
    </row>
    <row r="661" spans="6:8" ht="15.75" customHeight="1">
      <c r="F661" s="4"/>
      <c r="G661" s="4"/>
      <c r="H661" s="12"/>
    </row>
    <row r="662" spans="6:8" ht="15.75" customHeight="1">
      <c r="F662" s="4"/>
      <c r="G662" s="4"/>
      <c r="H662" s="12"/>
    </row>
    <row r="663" spans="6:8" ht="15.75" customHeight="1">
      <c r="F663" s="4"/>
      <c r="G663" s="4"/>
      <c r="H663" s="12"/>
    </row>
    <row r="664" spans="6:8" ht="15.75" customHeight="1">
      <c r="F664" s="4"/>
      <c r="G664" s="4"/>
      <c r="H664" s="12"/>
    </row>
    <row r="665" spans="6:8" ht="15.75" customHeight="1">
      <c r="F665" s="4"/>
      <c r="G665" s="4"/>
      <c r="H665" s="12"/>
    </row>
    <row r="666" spans="6:8" ht="15.75" customHeight="1">
      <c r="F666" s="4"/>
      <c r="G666" s="4"/>
      <c r="H666" s="12"/>
    </row>
    <row r="667" spans="6:8" ht="15.75" customHeight="1">
      <c r="F667" s="4"/>
      <c r="G667" s="4"/>
      <c r="H667" s="12"/>
    </row>
    <row r="668" spans="6:8" ht="15.75" customHeight="1">
      <c r="F668" s="4"/>
      <c r="G668" s="4"/>
      <c r="H668" s="12"/>
    </row>
    <row r="669" spans="6:8" ht="15.75" customHeight="1">
      <c r="F669" s="4"/>
      <c r="G669" s="4"/>
      <c r="H669" s="12"/>
    </row>
    <row r="670" spans="6:8" ht="15.75" customHeight="1">
      <c r="F670" s="4"/>
      <c r="G670" s="4"/>
      <c r="H670" s="12"/>
    </row>
    <row r="671" spans="6:8" ht="15.75" customHeight="1">
      <c r="F671" s="4"/>
      <c r="G671" s="4"/>
      <c r="H671" s="12"/>
    </row>
    <row r="672" spans="6:8" ht="15.75" customHeight="1">
      <c r="F672" s="4"/>
      <c r="G672" s="4"/>
      <c r="H672" s="12"/>
    </row>
    <row r="673" spans="6:8" ht="15.75" customHeight="1">
      <c r="F673" s="4"/>
      <c r="G673" s="4"/>
      <c r="H673" s="12"/>
    </row>
    <row r="674" spans="6:8" ht="15.75" customHeight="1">
      <c r="F674" s="4"/>
      <c r="G674" s="4"/>
      <c r="H674" s="12"/>
    </row>
    <row r="675" spans="6:8" ht="15.75" customHeight="1">
      <c r="F675" s="4"/>
      <c r="G675" s="4"/>
      <c r="H675" s="12"/>
    </row>
    <row r="676" spans="6:8" ht="15.75" customHeight="1">
      <c r="F676" s="4"/>
      <c r="G676" s="4"/>
      <c r="H676" s="12"/>
    </row>
    <row r="677" spans="6:8" ht="15.75" customHeight="1">
      <c r="F677" s="4"/>
      <c r="G677" s="4"/>
      <c r="H677" s="12"/>
    </row>
    <row r="678" spans="6:8" ht="15.75" customHeight="1">
      <c r="F678" s="4"/>
      <c r="G678" s="4"/>
      <c r="H678" s="12"/>
    </row>
    <row r="679" spans="6:8" ht="15.75" customHeight="1">
      <c r="F679" s="4"/>
      <c r="G679" s="4"/>
      <c r="H679" s="12"/>
    </row>
    <row r="680" spans="6:8" ht="15.75" customHeight="1">
      <c r="F680" s="4"/>
      <c r="G680" s="4"/>
      <c r="H680" s="12"/>
    </row>
    <row r="681" spans="6:8" ht="15.75" customHeight="1">
      <c r="F681" s="4"/>
      <c r="G681" s="4"/>
      <c r="H681" s="12"/>
    </row>
    <row r="682" spans="6:8" ht="15.75" customHeight="1">
      <c r="F682" s="4"/>
      <c r="G682" s="4"/>
      <c r="H682" s="12"/>
    </row>
    <row r="683" spans="6:8" ht="15.75" customHeight="1">
      <c r="F683" s="4"/>
      <c r="G683" s="4"/>
      <c r="H683" s="12"/>
    </row>
    <row r="684" spans="6:8" ht="15.75" customHeight="1">
      <c r="F684" s="4"/>
      <c r="G684" s="4"/>
      <c r="H684" s="12"/>
    </row>
    <row r="685" spans="6:8" ht="15.75" customHeight="1">
      <c r="F685" s="4"/>
      <c r="G685" s="4"/>
      <c r="H685" s="12"/>
    </row>
    <row r="686" spans="6:8" ht="15.75" customHeight="1">
      <c r="F686" s="4"/>
      <c r="G686" s="4"/>
      <c r="H686" s="12"/>
    </row>
    <row r="687" spans="6:8" ht="15.75" customHeight="1">
      <c r="F687" s="4"/>
      <c r="G687" s="4"/>
      <c r="H687" s="12"/>
    </row>
    <row r="688" spans="6:8" ht="15.75" customHeight="1">
      <c r="F688" s="4"/>
      <c r="G688" s="4"/>
      <c r="H688" s="12"/>
    </row>
    <row r="689" spans="6:8" ht="15.75" customHeight="1">
      <c r="F689" s="4"/>
      <c r="G689" s="4"/>
      <c r="H689" s="12"/>
    </row>
    <row r="690" spans="6:8" ht="15.75" customHeight="1">
      <c r="F690" s="4"/>
      <c r="G690" s="4"/>
      <c r="H690" s="12"/>
    </row>
    <row r="691" spans="6:8" ht="15.75" customHeight="1">
      <c r="F691" s="4"/>
      <c r="G691" s="4"/>
      <c r="H691" s="12"/>
    </row>
    <row r="692" spans="6:8" ht="15.75" customHeight="1">
      <c r="F692" s="4"/>
      <c r="G692" s="4"/>
      <c r="H692" s="12"/>
    </row>
    <row r="693" spans="6:8" ht="15.75" customHeight="1">
      <c r="F693" s="4"/>
      <c r="G693" s="4"/>
      <c r="H693" s="12"/>
    </row>
    <row r="694" spans="6:8" ht="15.75" customHeight="1">
      <c r="F694" s="4"/>
      <c r="G694" s="4"/>
      <c r="H694" s="12"/>
    </row>
    <row r="695" spans="6:8" ht="15.75" customHeight="1">
      <c r="F695" s="4"/>
      <c r="G695" s="4"/>
      <c r="H695" s="12"/>
    </row>
    <row r="696" spans="6:8" ht="15.75" customHeight="1">
      <c r="F696" s="4"/>
      <c r="G696" s="4"/>
      <c r="H696" s="12"/>
    </row>
    <row r="697" spans="6:8" ht="15.75" customHeight="1">
      <c r="F697" s="4"/>
      <c r="G697" s="4"/>
      <c r="H697" s="12"/>
    </row>
    <row r="698" spans="6:8" ht="15.75" customHeight="1">
      <c r="F698" s="4"/>
      <c r="G698" s="4"/>
      <c r="H698" s="12"/>
    </row>
    <row r="699" spans="6:8" ht="15.75" customHeight="1">
      <c r="F699" s="4"/>
      <c r="G699" s="4"/>
      <c r="H699" s="12"/>
    </row>
    <row r="700" spans="6:8" ht="15.75" customHeight="1">
      <c r="F700" s="4"/>
      <c r="G700" s="4"/>
      <c r="H700" s="12"/>
    </row>
    <row r="701" spans="6:8" ht="15.75" customHeight="1">
      <c r="F701" s="4"/>
      <c r="G701" s="4"/>
      <c r="H701" s="12"/>
    </row>
    <row r="702" spans="6:8" ht="15.75" customHeight="1">
      <c r="F702" s="4"/>
      <c r="G702" s="4"/>
      <c r="H702" s="12"/>
    </row>
    <row r="703" spans="6:8" ht="15.75" customHeight="1">
      <c r="F703" s="4"/>
      <c r="G703" s="4"/>
      <c r="H703" s="12"/>
    </row>
    <row r="704" spans="6:8" ht="15.75" customHeight="1">
      <c r="F704" s="4"/>
      <c r="G704" s="4"/>
      <c r="H704" s="12"/>
    </row>
    <row r="705" spans="6:8" ht="15.75" customHeight="1">
      <c r="F705" s="4"/>
      <c r="G705" s="4"/>
      <c r="H705" s="12"/>
    </row>
    <row r="706" spans="6:8" ht="15.75" customHeight="1">
      <c r="F706" s="4"/>
      <c r="G706" s="4"/>
      <c r="H706" s="12"/>
    </row>
    <row r="707" spans="6:8" ht="15.75" customHeight="1">
      <c r="F707" s="4"/>
      <c r="G707" s="4"/>
      <c r="H707" s="12"/>
    </row>
    <row r="708" spans="6:8" ht="15.75" customHeight="1">
      <c r="F708" s="4"/>
      <c r="G708" s="4"/>
      <c r="H708" s="12"/>
    </row>
    <row r="709" spans="6:8" ht="15.75" customHeight="1">
      <c r="F709" s="4"/>
      <c r="G709" s="4"/>
      <c r="H709" s="12"/>
    </row>
    <row r="710" spans="6:8" ht="15.75" customHeight="1">
      <c r="F710" s="4"/>
      <c r="G710" s="4"/>
      <c r="H710" s="12"/>
    </row>
    <row r="711" spans="6:8" ht="15.75" customHeight="1">
      <c r="F711" s="4"/>
      <c r="G711" s="4"/>
      <c r="H711" s="12"/>
    </row>
    <row r="712" spans="6:8" ht="15.75" customHeight="1">
      <c r="F712" s="4"/>
      <c r="G712" s="4"/>
      <c r="H712" s="12"/>
    </row>
    <row r="713" spans="6:8" ht="15.75" customHeight="1">
      <c r="F713" s="4"/>
      <c r="G713" s="4"/>
      <c r="H713" s="12"/>
    </row>
    <row r="714" spans="6:8" ht="15.75" customHeight="1">
      <c r="F714" s="4"/>
      <c r="G714" s="4"/>
      <c r="H714" s="12"/>
    </row>
    <row r="715" spans="6:8" ht="15.75" customHeight="1">
      <c r="F715" s="4"/>
      <c r="G715" s="4"/>
      <c r="H715" s="12"/>
    </row>
    <row r="716" spans="6:8" ht="15.75" customHeight="1">
      <c r="F716" s="4"/>
      <c r="G716" s="4"/>
      <c r="H716" s="12"/>
    </row>
    <row r="717" spans="6:8" ht="15.75" customHeight="1">
      <c r="F717" s="4"/>
      <c r="G717" s="4"/>
      <c r="H717" s="12"/>
    </row>
    <row r="718" spans="6:8" ht="15.75" customHeight="1">
      <c r="F718" s="4"/>
      <c r="G718" s="4"/>
      <c r="H718" s="12"/>
    </row>
    <row r="719" spans="6:8" ht="15.75" customHeight="1">
      <c r="F719" s="4"/>
      <c r="G719" s="4"/>
      <c r="H719" s="12"/>
    </row>
    <row r="720" spans="6:8" ht="15.75" customHeight="1">
      <c r="F720" s="4"/>
      <c r="G720" s="4"/>
      <c r="H720" s="12"/>
    </row>
    <row r="721" spans="6:8" ht="15.75" customHeight="1">
      <c r="F721" s="4"/>
      <c r="G721" s="4"/>
      <c r="H721" s="12"/>
    </row>
    <row r="722" spans="6:8" ht="15.75" customHeight="1">
      <c r="F722" s="4"/>
      <c r="G722" s="4"/>
      <c r="H722" s="12"/>
    </row>
    <row r="723" spans="6:8" ht="15.75" customHeight="1">
      <c r="F723" s="4"/>
      <c r="G723" s="4"/>
      <c r="H723" s="12"/>
    </row>
    <row r="724" spans="6:8" ht="15.75" customHeight="1">
      <c r="F724" s="4"/>
      <c r="G724" s="4"/>
      <c r="H724" s="12"/>
    </row>
    <row r="725" spans="6:8" ht="15.75" customHeight="1">
      <c r="F725" s="4"/>
      <c r="G725" s="4"/>
      <c r="H725" s="12"/>
    </row>
    <row r="726" spans="6:8" ht="15.75" customHeight="1">
      <c r="F726" s="4"/>
      <c r="G726" s="4"/>
      <c r="H726" s="12"/>
    </row>
    <row r="727" spans="6:8" ht="15.75" customHeight="1">
      <c r="F727" s="4"/>
      <c r="G727" s="4"/>
      <c r="H727" s="12"/>
    </row>
    <row r="728" spans="6:8" ht="15.75" customHeight="1">
      <c r="F728" s="4"/>
      <c r="G728" s="4"/>
      <c r="H728" s="12"/>
    </row>
    <row r="729" spans="6:8" ht="15.75" customHeight="1">
      <c r="F729" s="4"/>
      <c r="G729" s="4"/>
      <c r="H729" s="12"/>
    </row>
    <row r="730" spans="6:8" ht="15.75" customHeight="1">
      <c r="F730" s="4"/>
      <c r="G730" s="4"/>
      <c r="H730" s="12"/>
    </row>
    <row r="731" spans="6:8" ht="15.75" customHeight="1">
      <c r="F731" s="4"/>
      <c r="G731" s="4"/>
      <c r="H731" s="12"/>
    </row>
    <row r="732" spans="6:8" ht="15.75" customHeight="1">
      <c r="F732" s="4"/>
      <c r="G732" s="4"/>
      <c r="H732" s="12"/>
    </row>
    <row r="733" spans="6:8" ht="15.75" customHeight="1">
      <c r="F733" s="4"/>
      <c r="G733" s="4"/>
      <c r="H733" s="12"/>
    </row>
    <row r="734" spans="6:8" ht="15.75" customHeight="1">
      <c r="F734" s="4"/>
      <c r="G734" s="4"/>
      <c r="H734" s="12"/>
    </row>
    <row r="735" spans="6:8" ht="15.75" customHeight="1">
      <c r="F735" s="4"/>
      <c r="G735" s="4"/>
      <c r="H735" s="12"/>
    </row>
    <row r="736" spans="6:8" ht="15.75" customHeight="1">
      <c r="F736" s="4"/>
      <c r="G736" s="4"/>
      <c r="H736" s="12"/>
    </row>
    <row r="737" spans="6:8" ht="15.75" customHeight="1">
      <c r="F737" s="4"/>
      <c r="G737" s="4"/>
      <c r="H737" s="12"/>
    </row>
    <row r="738" spans="6:8" ht="15.75" customHeight="1">
      <c r="F738" s="4"/>
      <c r="G738" s="4"/>
      <c r="H738" s="12"/>
    </row>
    <row r="739" spans="6:8" ht="15.75" customHeight="1">
      <c r="F739" s="4"/>
      <c r="G739" s="4"/>
      <c r="H739" s="12"/>
    </row>
    <row r="740" spans="6:8" ht="15.75" customHeight="1">
      <c r="F740" s="4"/>
      <c r="G740" s="4"/>
      <c r="H740" s="12"/>
    </row>
    <row r="741" spans="6:8" ht="15.75" customHeight="1">
      <c r="F741" s="4"/>
      <c r="G741" s="4"/>
      <c r="H741" s="12"/>
    </row>
    <row r="742" spans="6:8" ht="15.75" customHeight="1">
      <c r="F742" s="4"/>
      <c r="G742" s="4"/>
      <c r="H742" s="12"/>
    </row>
    <row r="743" spans="6:8" ht="15.75" customHeight="1">
      <c r="F743" s="4"/>
      <c r="G743" s="4"/>
      <c r="H743" s="12"/>
    </row>
    <row r="744" spans="6:8" ht="15.75" customHeight="1">
      <c r="F744" s="4"/>
      <c r="G744" s="4"/>
      <c r="H744" s="12"/>
    </row>
    <row r="745" spans="6:8" ht="15.75" customHeight="1">
      <c r="F745" s="4"/>
      <c r="G745" s="4"/>
      <c r="H745" s="12"/>
    </row>
    <row r="746" spans="6:8" ht="15.75" customHeight="1">
      <c r="F746" s="4"/>
      <c r="G746" s="4"/>
      <c r="H746" s="12"/>
    </row>
    <row r="747" spans="6:8" ht="15.75" customHeight="1">
      <c r="F747" s="4"/>
      <c r="G747" s="4"/>
      <c r="H747" s="12"/>
    </row>
    <row r="748" spans="6:8" ht="15.75" customHeight="1">
      <c r="F748" s="4"/>
      <c r="G748" s="4"/>
      <c r="H748" s="12"/>
    </row>
    <row r="749" spans="6:8" ht="15.75" customHeight="1">
      <c r="F749" s="4"/>
      <c r="G749" s="4"/>
      <c r="H749" s="12"/>
    </row>
    <row r="750" spans="6:8" ht="15.75" customHeight="1">
      <c r="F750" s="4"/>
      <c r="G750" s="4"/>
      <c r="H750" s="12"/>
    </row>
    <row r="751" spans="6:8" ht="15.75" customHeight="1">
      <c r="F751" s="4"/>
      <c r="G751" s="4"/>
      <c r="H751" s="12"/>
    </row>
    <row r="752" spans="6:8" ht="15.75" customHeight="1">
      <c r="F752" s="4"/>
      <c r="G752" s="4"/>
      <c r="H752" s="12"/>
    </row>
    <row r="753" spans="6:8" ht="15.75" customHeight="1">
      <c r="F753" s="4"/>
      <c r="G753" s="4"/>
      <c r="H753" s="12"/>
    </row>
    <row r="754" spans="6:8" ht="15.75" customHeight="1">
      <c r="F754" s="4"/>
      <c r="G754" s="4"/>
      <c r="H754" s="12"/>
    </row>
    <row r="755" spans="6:8" ht="15.75" customHeight="1">
      <c r="F755" s="4"/>
      <c r="G755" s="4"/>
      <c r="H755" s="12"/>
    </row>
    <row r="756" spans="6:8" ht="15.75" customHeight="1">
      <c r="F756" s="4"/>
      <c r="G756" s="4"/>
      <c r="H756" s="12"/>
    </row>
    <row r="757" spans="6:8" ht="15.75" customHeight="1">
      <c r="F757" s="4"/>
      <c r="G757" s="4"/>
      <c r="H757" s="12"/>
    </row>
    <row r="758" spans="6:8" ht="15.75" customHeight="1">
      <c r="F758" s="4"/>
      <c r="G758" s="4"/>
      <c r="H758" s="12"/>
    </row>
    <row r="759" spans="6:8" ht="15.75" customHeight="1">
      <c r="F759" s="4"/>
      <c r="G759" s="4"/>
      <c r="H759" s="12"/>
    </row>
    <row r="760" spans="6:8" ht="15.75" customHeight="1">
      <c r="F760" s="4"/>
      <c r="G760" s="4"/>
      <c r="H760" s="12"/>
    </row>
    <row r="761" spans="6:8" ht="15.75" customHeight="1">
      <c r="F761" s="4"/>
      <c r="G761" s="4"/>
      <c r="H761" s="12"/>
    </row>
    <row r="762" spans="6:8" ht="15.75" customHeight="1">
      <c r="F762" s="4"/>
      <c r="G762" s="4"/>
      <c r="H762" s="12"/>
    </row>
    <row r="763" spans="6:8" ht="15.75" customHeight="1">
      <c r="F763" s="4"/>
      <c r="G763" s="4"/>
      <c r="H763" s="12"/>
    </row>
    <row r="764" spans="6:8" ht="15.75" customHeight="1">
      <c r="F764" s="4"/>
      <c r="G764" s="4"/>
      <c r="H764" s="12"/>
    </row>
    <row r="765" spans="6:8" ht="15.75" customHeight="1">
      <c r="F765" s="4"/>
      <c r="G765" s="4"/>
      <c r="H765" s="12"/>
    </row>
    <row r="766" spans="6:8" ht="15.75" customHeight="1">
      <c r="F766" s="4"/>
      <c r="G766" s="4"/>
      <c r="H766" s="12"/>
    </row>
    <row r="767" spans="6:8" ht="15.75" customHeight="1">
      <c r="F767" s="4"/>
      <c r="G767" s="4"/>
      <c r="H767" s="12"/>
    </row>
    <row r="768" spans="6:8" ht="15.75" customHeight="1">
      <c r="F768" s="4"/>
      <c r="G768" s="4"/>
      <c r="H768" s="12"/>
    </row>
    <row r="769" spans="6:8" ht="15.75" customHeight="1">
      <c r="F769" s="4"/>
      <c r="G769" s="4"/>
      <c r="H769" s="12"/>
    </row>
    <row r="770" spans="6:8" ht="15.75" customHeight="1">
      <c r="F770" s="4"/>
      <c r="G770" s="4"/>
      <c r="H770" s="12"/>
    </row>
    <row r="771" spans="6:8" ht="15.75" customHeight="1">
      <c r="F771" s="4"/>
      <c r="G771" s="4"/>
      <c r="H771" s="12"/>
    </row>
    <row r="772" spans="6:8" ht="15.75" customHeight="1">
      <c r="F772" s="4"/>
      <c r="G772" s="4"/>
      <c r="H772" s="12"/>
    </row>
    <row r="773" spans="6:8" ht="15.75" customHeight="1">
      <c r="F773" s="4"/>
      <c r="G773" s="4"/>
      <c r="H773" s="12"/>
    </row>
    <row r="774" spans="6:8" ht="15.75" customHeight="1">
      <c r="F774" s="4"/>
      <c r="G774" s="4"/>
      <c r="H774" s="12"/>
    </row>
    <row r="775" spans="6:8" ht="15.75" customHeight="1">
      <c r="F775" s="4"/>
      <c r="G775" s="4"/>
      <c r="H775" s="12"/>
    </row>
    <row r="776" spans="6:8" ht="15.75" customHeight="1">
      <c r="F776" s="4"/>
      <c r="G776" s="4"/>
      <c r="H776" s="12"/>
    </row>
    <row r="777" spans="6:8" ht="15.75" customHeight="1">
      <c r="F777" s="4"/>
      <c r="G777" s="4"/>
      <c r="H777" s="12"/>
    </row>
    <row r="778" spans="6:8" ht="15.75" customHeight="1">
      <c r="F778" s="4"/>
      <c r="G778" s="4"/>
      <c r="H778" s="12"/>
    </row>
    <row r="779" spans="6:8" ht="15.75" customHeight="1">
      <c r="F779" s="4"/>
      <c r="G779" s="4"/>
      <c r="H779" s="12"/>
    </row>
    <row r="780" spans="6:8" ht="15.75" customHeight="1">
      <c r="F780" s="4"/>
      <c r="G780" s="4"/>
      <c r="H780" s="12"/>
    </row>
    <row r="781" spans="6:8" ht="15.75" customHeight="1">
      <c r="F781" s="4"/>
      <c r="G781" s="4"/>
      <c r="H781" s="12"/>
    </row>
    <row r="782" spans="6:8" ht="15.75" customHeight="1">
      <c r="F782" s="4"/>
      <c r="G782" s="4"/>
      <c r="H782" s="12"/>
    </row>
    <row r="783" spans="6:8" ht="15.75" customHeight="1">
      <c r="F783" s="4"/>
      <c r="G783" s="4"/>
      <c r="H783" s="12"/>
    </row>
    <row r="784" spans="6:8" ht="15.75" customHeight="1">
      <c r="F784" s="4"/>
      <c r="G784" s="4"/>
      <c r="H784" s="12"/>
    </row>
    <row r="785" spans="6:8" ht="15.75" customHeight="1">
      <c r="F785" s="4"/>
      <c r="G785" s="4"/>
      <c r="H785" s="12"/>
    </row>
    <row r="786" spans="6:8" ht="15.75" customHeight="1">
      <c r="F786" s="4"/>
      <c r="G786" s="4"/>
      <c r="H786" s="12"/>
    </row>
    <row r="787" spans="6:8" ht="15.75" customHeight="1">
      <c r="F787" s="4"/>
      <c r="G787" s="4"/>
      <c r="H787" s="12"/>
    </row>
    <row r="788" spans="6:8" ht="15.75" customHeight="1">
      <c r="F788" s="4"/>
      <c r="G788" s="4"/>
      <c r="H788" s="12"/>
    </row>
    <row r="789" spans="6:8" ht="15.75" customHeight="1">
      <c r="F789" s="4"/>
      <c r="G789" s="4"/>
      <c r="H789" s="12"/>
    </row>
    <row r="790" spans="6:8" ht="15.75" customHeight="1">
      <c r="F790" s="4"/>
      <c r="G790" s="4"/>
      <c r="H790" s="12"/>
    </row>
    <row r="791" spans="6:8" ht="15.75" customHeight="1">
      <c r="F791" s="4"/>
      <c r="G791" s="4"/>
      <c r="H791" s="12"/>
    </row>
    <row r="792" spans="6:8" ht="15.75" customHeight="1">
      <c r="F792" s="4"/>
      <c r="G792" s="4"/>
      <c r="H792" s="12"/>
    </row>
    <row r="793" spans="6:8" ht="15.75" customHeight="1">
      <c r="F793" s="4"/>
      <c r="G793" s="4"/>
      <c r="H793" s="12"/>
    </row>
    <row r="794" spans="6:8" ht="15.75" customHeight="1">
      <c r="F794" s="4"/>
      <c r="G794" s="4"/>
      <c r="H794" s="12"/>
    </row>
    <row r="795" spans="6:8" ht="15.75" customHeight="1">
      <c r="F795" s="4"/>
      <c r="G795" s="4"/>
      <c r="H795" s="12"/>
    </row>
    <row r="796" spans="6:8" ht="15.75" customHeight="1">
      <c r="F796" s="4"/>
      <c r="G796" s="4"/>
      <c r="H796" s="12"/>
    </row>
    <row r="797" spans="6:8" ht="15.75" customHeight="1">
      <c r="F797" s="4"/>
      <c r="G797" s="4"/>
      <c r="H797" s="12"/>
    </row>
    <row r="798" spans="6:8" ht="15.75" customHeight="1">
      <c r="F798" s="4"/>
      <c r="G798" s="4"/>
      <c r="H798" s="12"/>
    </row>
    <row r="799" spans="6:8" ht="15.75" customHeight="1">
      <c r="F799" s="4"/>
      <c r="G799" s="4"/>
      <c r="H799" s="12"/>
    </row>
    <row r="800" spans="6:8" ht="15.75" customHeight="1">
      <c r="F800" s="4"/>
      <c r="G800" s="4"/>
      <c r="H800" s="12"/>
    </row>
    <row r="801" spans="6:8" ht="15.75" customHeight="1">
      <c r="F801" s="4"/>
      <c r="G801" s="4"/>
      <c r="H801" s="12"/>
    </row>
    <row r="802" spans="6:8" ht="15.75" customHeight="1">
      <c r="F802" s="4"/>
      <c r="G802" s="4"/>
      <c r="H802" s="12"/>
    </row>
    <row r="803" spans="6:8" ht="15.75" customHeight="1">
      <c r="F803" s="4"/>
      <c r="G803" s="4"/>
      <c r="H803" s="12"/>
    </row>
    <row r="804" spans="6:8" ht="15.75" customHeight="1">
      <c r="F804" s="4"/>
      <c r="G804" s="4"/>
      <c r="H804" s="12"/>
    </row>
    <row r="805" spans="6:8" ht="15.75" customHeight="1">
      <c r="F805" s="4"/>
      <c r="G805" s="4"/>
      <c r="H805" s="12"/>
    </row>
    <row r="806" spans="6:8" ht="15.75" customHeight="1">
      <c r="F806" s="4"/>
      <c r="G806" s="4"/>
      <c r="H806" s="12"/>
    </row>
    <row r="807" spans="6:8" ht="15.75" customHeight="1">
      <c r="F807" s="4"/>
      <c r="G807" s="4"/>
      <c r="H807" s="12"/>
    </row>
    <row r="808" spans="6:8" ht="15.75" customHeight="1">
      <c r="F808" s="4"/>
      <c r="G808" s="4"/>
      <c r="H808" s="12"/>
    </row>
    <row r="809" spans="6:8" ht="15.75" customHeight="1">
      <c r="F809" s="4"/>
      <c r="G809" s="4"/>
      <c r="H809" s="12"/>
    </row>
    <row r="810" spans="6:8" ht="15.75" customHeight="1">
      <c r="F810" s="4"/>
      <c r="G810" s="4"/>
      <c r="H810" s="12"/>
    </row>
    <row r="811" spans="6:8" ht="15.75" customHeight="1">
      <c r="F811" s="4"/>
      <c r="G811" s="4"/>
      <c r="H811" s="12"/>
    </row>
    <row r="812" spans="6:8" ht="15.75" customHeight="1">
      <c r="F812" s="4"/>
      <c r="G812" s="4"/>
      <c r="H812" s="12"/>
    </row>
    <row r="813" spans="6:8" ht="15.75" customHeight="1">
      <c r="F813" s="4"/>
      <c r="G813" s="4"/>
      <c r="H813" s="12"/>
    </row>
    <row r="814" spans="6:8" ht="15.75" customHeight="1">
      <c r="F814" s="4"/>
      <c r="G814" s="4"/>
      <c r="H814" s="12"/>
    </row>
    <row r="815" spans="6:8" ht="15.75" customHeight="1">
      <c r="F815" s="4"/>
      <c r="G815" s="4"/>
      <c r="H815" s="12"/>
    </row>
    <row r="816" spans="6:8" ht="15.75" customHeight="1">
      <c r="F816" s="4"/>
      <c r="G816" s="4"/>
      <c r="H816" s="12"/>
    </row>
    <row r="817" spans="6:8" ht="15.75" customHeight="1">
      <c r="F817" s="4"/>
      <c r="G817" s="4"/>
      <c r="H817" s="12"/>
    </row>
    <row r="818" spans="6:8" ht="15.75" customHeight="1">
      <c r="F818" s="4"/>
      <c r="G818" s="4"/>
      <c r="H818" s="12"/>
    </row>
    <row r="819" spans="6:8" ht="15.75" customHeight="1">
      <c r="F819" s="4"/>
      <c r="G819" s="4"/>
      <c r="H819" s="12"/>
    </row>
    <row r="820" spans="6:8" ht="15.75" customHeight="1">
      <c r="F820" s="4"/>
      <c r="G820" s="4"/>
      <c r="H820" s="12"/>
    </row>
    <row r="821" spans="6:8" ht="15.75" customHeight="1">
      <c r="F821" s="4"/>
      <c r="G821" s="4"/>
      <c r="H821" s="12"/>
    </row>
    <row r="822" spans="6:8" ht="15.75" customHeight="1">
      <c r="F822" s="4"/>
      <c r="G822" s="4"/>
      <c r="H822" s="12"/>
    </row>
    <row r="823" spans="6:8" ht="15.75" customHeight="1">
      <c r="F823" s="4"/>
      <c r="G823" s="4"/>
      <c r="H823" s="12"/>
    </row>
    <row r="824" spans="6:8" ht="15.75" customHeight="1">
      <c r="F824" s="4"/>
      <c r="G824" s="4"/>
      <c r="H824" s="12"/>
    </row>
    <row r="825" spans="6:8" ht="15.75" customHeight="1">
      <c r="F825" s="4"/>
      <c r="G825" s="4"/>
      <c r="H825" s="12"/>
    </row>
    <row r="826" spans="6:8" ht="15.75" customHeight="1">
      <c r="F826" s="4"/>
      <c r="G826" s="4"/>
      <c r="H826" s="12"/>
    </row>
    <row r="827" spans="6:8" ht="15.75" customHeight="1">
      <c r="F827" s="4"/>
      <c r="G827" s="4"/>
      <c r="H827" s="12"/>
    </row>
    <row r="828" spans="6:8" ht="15.75" customHeight="1">
      <c r="F828" s="4"/>
      <c r="G828" s="4"/>
      <c r="H828" s="12"/>
    </row>
    <row r="829" spans="6:8" ht="15.75" customHeight="1">
      <c r="F829" s="4"/>
      <c r="G829" s="4"/>
      <c r="H829" s="12"/>
    </row>
    <row r="830" spans="6:8" ht="15.75" customHeight="1">
      <c r="F830" s="4"/>
      <c r="G830" s="4"/>
      <c r="H830" s="12"/>
    </row>
    <row r="831" spans="6:8" ht="15.75" customHeight="1">
      <c r="F831" s="4"/>
      <c r="G831" s="4"/>
      <c r="H831" s="12"/>
    </row>
    <row r="832" spans="6:8" ht="15.75" customHeight="1">
      <c r="F832" s="4"/>
      <c r="G832" s="4"/>
      <c r="H832" s="12"/>
    </row>
    <row r="833" spans="6:8" ht="15.75" customHeight="1">
      <c r="F833" s="4"/>
      <c r="G833" s="4"/>
      <c r="H833" s="12"/>
    </row>
    <row r="834" spans="6:8" ht="15.75" customHeight="1">
      <c r="F834" s="4"/>
      <c r="G834" s="4"/>
      <c r="H834" s="12"/>
    </row>
    <row r="835" spans="6:8" ht="15.75" customHeight="1">
      <c r="F835" s="4"/>
      <c r="G835" s="4"/>
      <c r="H835" s="12"/>
    </row>
    <row r="836" spans="6:8" ht="15.75" customHeight="1">
      <c r="F836" s="4"/>
      <c r="G836" s="4"/>
      <c r="H836" s="12"/>
    </row>
    <row r="837" spans="6:8" ht="15.75" customHeight="1">
      <c r="F837" s="4"/>
      <c r="G837" s="4"/>
      <c r="H837" s="12"/>
    </row>
    <row r="838" spans="6:8" ht="15.75" customHeight="1">
      <c r="F838" s="4"/>
      <c r="G838" s="4"/>
      <c r="H838" s="12"/>
    </row>
    <row r="839" spans="6:8" ht="15.75" customHeight="1">
      <c r="F839" s="4"/>
      <c r="G839" s="4"/>
      <c r="H839" s="12"/>
    </row>
    <row r="840" spans="6:8" ht="15.75" customHeight="1">
      <c r="F840" s="4"/>
      <c r="G840" s="4"/>
      <c r="H840" s="12"/>
    </row>
    <row r="841" spans="6:8" ht="15.75" customHeight="1">
      <c r="F841" s="4"/>
      <c r="G841" s="4"/>
      <c r="H841" s="12"/>
    </row>
    <row r="842" spans="6:8" ht="15.75" customHeight="1">
      <c r="F842" s="4"/>
      <c r="G842" s="4"/>
      <c r="H842" s="12"/>
    </row>
    <row r="843" spans="6:8" ht="15.75" customHeight="1">
      <c r="F843" s="4"/>
      <c r="G843" s="4"/>
      <c r="H843" s="12"/>
    </row>
    <row r="844" spans="6:8" ht="15.75" customHeight="1">
      <c r="F844" s="4"/>
      <c r="G844" s="4"/>
      <c r="H844" s="12"/>
    </row>
    <row r="845" spans="6:8" ht="15.75" customHeight="1">
      <c r="F845" s="4"/>
      <c r="G845" s="4"/>
      <c r="H845" s="12"/>
    </row>
    <row r="846" spans="6:8" ht="15.75" customHeight="1">
      <c r="F846" s="4"/>
      <c r="G846" s="4"/>
      <c r="H846" s="12"/>
    </row>
    <row r="847" spans="6:8" ht="15.75" customHeight="1">
      <c r="F847" s="4"/>
      <c r="G847" s="4"/>
      <c r="H847" s="12"/>
    </row>
    <row r="848" spans="6:8" ht="15.75" customHeight="1">
      <c r="F848" s="4"/>
      <c r="G848" s="4"/>
      <c r="H848" s="12"/>
    </row>
    <row r="849" spans="6:8" ht="15.75" customHeight="1">
      <c r="F849" s="4"/>
      <c r="G849" s="4"/>
      <c r="H849" s="12"/>
    </row>
    <row r="850" spans="6:8" ht="15.75" customHeight="1">
      <c r="F850" s="4"/>
      <c r="G850" s="4"/>
      <c r="H850" s="12"/>
    </row>
    <row r="851" spans="6:8" ht="15.75" customHeight="1">
      <c r="F851" s="4"/>
      <c r="G851" s="4"/>
      <c r="H851" s="12"/>
    </row>
    <row r="852" spans="6:8" ht="15.75" customHeight="1">
      <c r="F852" s="4"/>
      <c r="G852" s="4"/>
      <c r="H852" s="12"/>
    </row>
    <row r="853" spans="6:8" ht="15.75" customHeight="1">
      <c r="F853" s="4"/>
      <c r="G853" s="4"/>
      <c r="H853" s="12"/>
    </row>
    <row r="854" spans="6:8" ht="15.75" customHeight="1">
      <c r="F854" s="4"/>
      <c r="G854" s="4"/>
      <c r="H854" s="12"/>
    </row>
    <row r="855" spans="6:8" ht="15.75" customHeight="1">
      <c r="F855" s="4"/>
      <c r="G855" s="4"/>
      <c r="H855" s="12"/>
    </row>
    <row r="856" spans="6:8" ht="15.75" customHeight="1">
      <c r="F856" s="4"/>
      <c r="G856" s="4"/>
      <c r="H856" s="12"/>
    </row>
    <row r="857" spans="6:8" ht="15.75" customHeight="1">
      <c r="F857" s="4"/>
      <c r="G857" s="4"/>
      <c r="H857" s="12"/>
    </row>
    <row r="858" spans="6:8" ht="15.75" customHeight="1">
      <c r="F858" s="4"/>
      <c r="G858" s="4"/>
      <c r="H858" s="12"/>
    </row>
    <row r="859" spans="6:8" ht="15.75" customHeight="1">
      <c r="F859" s="4"/>
      <c r="G859" s="4"/>
      <c r="H859" s="12"/>
    </row>
    <row r="860" spans="6:8" ht="15.75" customHeight="1">
      <c r="F860" s="4"/>
      <c r="G860" s="4"/>
      <c r="H860" s="12"/>
    </row>
    <row r="861" spans="6:8" ht="15.75" customHeight="1">
      <c r="F861" s="4"/>
      <c r="G861" s="4"/>
      <c r="H861" s="12"/>
    </row>
    <row r="862" spans="6:8" ht="15.75" customHeight="1">
      <c r="F862" s="4"/>
      <c r="G862" s="4"/>
      <c r="H862" s="12"/>
    </row>
    <row r="863" spans="6:8" ht="15.75" customHeight="1">
      <c r="F863" s="4"/>
      <c r="G863" s="4"/>
      <c r="H863" s="12"/>
    </row>
    <row r="864" spans="6:8" ht="15.75" customHeight="1">
      <c r="F864" s="4"/>
      <c r="G864" s="4"/>
      <c r="H864" s="12"/>
    </row>
    <row r="865" spans="6:8" ht="15.75" customHeight="1">
      <c r="F865" s="4"/>
      <c r="G865" s="4"/>
      <c r="H865" s="12"/>
    </row>
    <row r="866" spans="6:8" ht="15.75" customHeight="1">
      <c r="F866" s="4"/>
      <c r="G866" s="4"/>
      <c r="H866" s="12"/>
    </row>
    <row r="867" spans="6:8" ht="15.75" customHeight="1">
      <c r="F867" s="4"/>
      <c r="G867" s="4"/>
      <c r="H867" s="12"/>
    </row>
    <row r="868" spans="6:8" ht="15.75" customHeight="1">
      <c r="F868" s="4"/>
      <c r="G868" s="4"/>
      <c r="H868" s="12"/>
    </row>
    <row r="869" spans="6:8" ht="15.75" customHeight="1">
      <c r="F869" s="4"/>
      <c r="G869" s="4"/>
      <c r="H869" s="12"/>
    </row>
    <row r="870" spans="6:8" ht="15.75" customHeight="1">
      <c r="F870" s="4"/>
      <c r="G870" s="4"/>
      <c r="H870" s="12"/>
    </row>
    <row r="871" spans="6:8" ht="15.75" customHeight="1">
      <c r="F871" s="4"/>
      <c r="G871" s="4"/>
      <c r="H871" s="12"/>
    </row>
    <row r="872" spans="6:8" ht="15.75" customHeight="1">
      <c r="F872" s="4"/>
      <c r="G872" s="4"/>
      <c r="H872" s="12"/>
    </row>
    <row r="873" spans="6:8" ht="15.75" customHeight="1">
      <c r="F873" s="4"/>
      <c r="G873" s="4"/>
      <c r="H873" s="12"/>
    </row>
    <row r="874" spans="6:8" ht="15.75" customHeight="1">
      <c r="F874" s="4"/>
      <c r="G874" s="4"/>
      <c r="H874" s="12"/>
    </row>
    <row r="875" spans="6:8" ht="15.75" customHeight="1">
      <c r="F875" s="4"/>
      <c r="G875" s="4"/>
      <c r="H875" s="12"/>
    </row>
    <row r="876" spans="6:8" ht="15.75" customHeight="1">
      <c r="F876" s="4"/>
      <c r="G876" s="4"/>
      <c r="H876" s="12"/>
    </row>
    <row r="877" spans="6:8" ht="15.75" customHeight="1">
      <c r="F877" s="4"/>
      <c r="G877" s="4"/>
      <c r="H877" s="12"/>
    </row>
    <row r="878" spans="6:8" ht="15.75" customHeight="1">
      <c r="F878" s="4"/>
      <c r="G878" s="4"/>
      <c r="H878" s="12"/>
    </row>
    <row r="879" spans="6:8" ht="15.75" customHeight="1">
      <c r="F879" s="4"/>
      <c r="G879" s="4"/>
      <c r="H879" s="12"/>
    </row>
    <row r="880" spans="6:8" ht="15.75" customHeight="1">
      <c r="F880" s="4"/>
      <c r="G880" s="4"/>
      <c r="H880" s="12"/>
    </row>
    <row r="881" spans="6:8" ht="15.75" customHeight="1">
      <c r="F881" s="4"/>
      <c r="G881" s="4"/>
      <c r="H881" s="12"/>
    </row>
    <row r="882" spans="6:8" ht="15.75" customHeight="1">
      <c r="F882" s="4"/>
      <c r="G882" s="4"/>
      <c r="H882" s="12"/>
    </row>
    <row r="883" spans="6:8" ht="15.75" customHeight="1">
      <c r="F883" s="4"/>
      <c r="G883" s="4"/>
      <c r="H883" s="12"/>
    </row>
    <row r="884" spans="6:8" ht="15.75" customHeight="1">
      <c r="F884" s="4"/>
      <c r="G884" s="4"/>
      <c r="H884" s="12"/>
    </row>
    <row r="885" spans="6:8" ht="15.75" customHeight="1">
      <c r="F885" s="4"/>
      <c r="G885" s="4"/>
      <c r="H885" s="12"/>
    </row>
    <row r="886" spans="6:8" ht="15.75" customHeight="1">
      <c r="F886" s="4"/>
      <c r="G886" s="4"/>
      <c r="H886" s="12"/>
    </row>
    <row r="887" spans="6:8" ht="15.75" customHeight="1">
      <c r="F887" s="4"/>
      <c r="G887" s="4"/>
      <c r="H887" s="12"/>
    </row>
    <row r="888" spans="6:8" ht="15.75" customHeight="1">
      <c r="F888" s="4"/>
      <c r="G888" s="4"/>
      <c r="H888" s="12"/>
    </row>
    <row r="889" spans="6:8" ht="15.75" customHeight="1">
      <c r="F889" s="4"/>
      <c r="G889" s="4"/>
      <c r="H889" s="12"/>
    </row>
    <row r="890" spans="6:8" ht="15.75" customHeight="1">
      <c r="F890" s="4"/>
      <c r="G890" s="4"/>
      <c r="H890" s="12"/>
    </row>
    <row r="891" spans="6:8" ht="15.75" customHeight="1">
      <c r="F891" s="4"/>
      <c r="G891" s="4"/>
      <c r="H891" s="12"/>
    </row>
    <row r="892" spans="6:8" ht="15.75" customHeight="1">
      <c r="F892" s="4"/>
      <c r="G892" s="4"/>
      <c r="H892" s="12"/>
    </row>
    <row r="893" spans="6:8" ht="15.75" customHeight="1">
      <c r="F893" s="4"/>
      <c r="G893" s="4"/>
      <c r="H893" s="12"/>
    </row>
    <row r="894" spans="6:8" ht="15.75" customHeight="1">
      <c r="F894" s="4"/>
      <c r="G894" s="4"/>
      <c r="H894" s="12"/>
    </row>
    <row r="895" spans="6:8" ht="15.75" customHeight="1">
      <c r="F895" s="4"/>
      <c r="G895" s="4"/>
      <c r="H895" s="12"/>
    </row>
    <row r="896" spans="6:8" ht="15.75" customHeight="1">
      <c r="F896" s="4"/>
      <c r="G896" s="4"/>
      <c r="H896" s="12"/>
    </row>
    <row r="897" spans="6:8" ht="15.75" customHeight="1">
      <c r="F897" s="4"/>
      <c r="G897" s="4"/>
      <c r="H897" s="12"/>
    </row>
    <row r="898" spans="6:8" ht="15.75" customHeight="1">
      <c r="F898" s="4"/>
      <c r="G898" s="4"/>
      <c r="H898" s="12"/>
    </row>
    <row r="899" spans="6:8" ht="15.75" customHeight="1">
      <c r="F899" s="4"/>
      <c r="G899" s="4"/>
      <c r="H899" s="12"/>
    </row>
    <row r="900" spans="6:8" ht="15.75" customHeight="1">
      <c r="F900" s="4"/>
      <c r="G900" s="4"/>
      <c r="H900" s="12"/>
    </row>
    <row r="901" spans="6:8" ht="15.75" customHeight="1">
      <c r="F901" s="4"/>
      <c r="G901" s="4"/>
      <c r="H901" s="12"/>
    </row>
    <row r="902" spans="6:8" ht="15.75" customHeight="1">
      <c r="F902" s="4"/>
      <c r="G902" s="4"/>
      <c r="H902" s="12"/>
    </row>
    <row r="903" spans="6:8" ht="15.75" customHeight="1">
      <c r="F903" s="4"/>
      <c r="G903" s="4"/>
      <c r="H903" s="12"/>
    </row>
    <row r="904" spans="6:8" ht="15.75" customHeight="1">
      <c r="F904" s="4"/>
      <c r="G904" s="4"/>
      <c r="H904" s="12"/>
    </row>
    <row r="905" spans="6:8" ht="15.75" customHeight="1">
      <c r="F905" s="4"/>
      <c r="G905" s="4"/>
      <c r="H905" s="12"/>
    </row>
    <row r="906" spans="6:8" ht="15.75" customHeight="1">
      <c r="F906" s="4"/>
      <c r="G906" s="4"/>
      <c r="H906" s="12"/>
    </row>
    <row r="907" spans="6:8" ht="15.75" customHeight="1">
      <c r="F907" s="4"/>
      <c r="G907" s="4"/>
      <c r="H907" s="12"/>
    </row>
    <row r="908" spans="6:8" ht="15.75" customHeight="1">
      <c r="F908" s="4"/>
      <c r="G908" s="4"/>
      <c r="H908" s="12"/>
    </row>
    <row r="909" spans="6:8" ht="15.75" customHeight="1">
      <c r="F909" s="4"/>
      <c r="G909" s="4"/>
      <c r="H909" s="12"/>
    </row>
    <row r="910" spans="6:8" ht="15.75" customHeight="1">
      <c r="F910" s="4"/>
      <c r="G910" s="4"/>
      <c r="H910" s="12"/>
    </row>
    <row r="911" spans="6:8" ht="15.75" customHeight="1">
      <c r="F911" s="4"/>
      <c r="G911" s="4"/>
      <c r="H911" s="12"/>
    </row>
    <row r="912" spans="6:8" ht="15.75" customHeight="1">
      <c r="F912" s="4"/>
      <c r="G912" s="4"/>
      <c r="H912" s="12"/>
    </row>
    <row r="913" spans="6:8" ht="15.75" customHeight="1">
      <c r="F913" s="4"/>
      <c r="G913" s="4"/>
      <c r="H913" s="12"/>
    </row>
    <row r="914" spans="6:8" ht="15.75" customHeight="1">
      <c r="F914" s="4"/>
      <c r="G914" s="4"/>
      <c r="H914" s="12"/>
    </row>
    <row r="915" spans="6:8" ht="15.75" customHeight="1">
      <c r="F915" s="4"/>
      <c r="G915" s="4"/>
      <c r="H915" s="12"/>
    </row>
    <row r="916" spans="6:8" ht="15.75" customHeight="1">
      <c r="F916" s="4"/>
      <c r="G916" s="4"/>
      <c r="H916" s="12"/>
    </row>
    <row r="917" spans="6:8" ht="15.75" customHeight="1">
      <c r="F917" s="4"/>
      <c r="G917" s="4"/>
      <c r="H917" s="12"/>
    </row>
    <row r="918" spans="6:8" ht="15.75" customHeight="1">
      <c r="F918" s="4"/>
      <c r="G918" s="4"/>
      <c r="H918" s="12"/>
    </row>
    <row r="919" spans="6:8" ht="15.75" customHeight="1">
      <c r="F919" s="4"/>
      <c r="G919" s="4"/>
      <c r="H919" s="12"/>
    </row>
    <row r="920" spans="6:8" ht="15.75" customHeight="1">
      <c r="F920" s="4"/>
      <c r="G920" s="4"/>
      <c r="H920" s="12"/>
    </row>
    <row r="921" spans="6:8" ht="15.75" customHeight="1">
      <c r="F921" s="4"/>
      <c r="G921" s="4"/>
      <c r="H921" s="12"/>
    </row>
    <row r="922" spans="6:8" ht="15.75" customHeight="1">
      <c r="F922" s="4"/>
      <c r="G922" s="4"/>
      <c r="H922" s="12"/>
    </row>
    <row r="923" spans="6:8" ht="15.75" customHeight="1">
      <c r="F923" s="4"/>
      <c r="G923" s="4"/>
      <c r="H923" s="12"/>
    </row>
    <row r="924" spans="6:8" ht="15.75" customHeight="1">
      <c r="F924" s="4"/>
      <c r="G924" s="4"/>
      <c r="H924" s="12"/>
    </row>
    <row r="925" spans="6:8" ht="15.75" customHeight="1">
      <c r="F925" s="4"/>
      <c r="G925" s="4"/>
      <c r="H925" s="12"/>
    </row>
    <row r="926" spans="6:8" ht="15.75" customHeight="1">
      <c r="F926" s="4"/>
      <c r="G926" s="4"/>
      <c r="H926" s="12"/>
    </row>
    <row r="927" spans="6:8" ht="15.75" customHeight="1">
      <c r="F927" s="4"/>
      <c r="G927" s="4"/>
      <c r="H927" s="12"/>
    </row>
    <row r="928" spans="6:8" ht="15.75" customHeight="1">
      <c r="F928" s="4"/>
      <c r="G928" s="4"/>
      <c r="H928" s="12"/>
    </row>
    <row r="929" spans="6:8" ht="15.75" customHeight="1">
      <c r="F929" s="4"/>
      <c r="G929" s="4"/>
      <c r="H929" s="12"/>
    </row>
    <row r="930" spans="6:8" ht="15.75" customHeight="1">
      <c r="F930" s="4"/>
      <c r="G930" s="4"/>
      <c r="H930" s="12"/>
    </row>
    <row r="931" spans="6:8" ht="15.75" customHeight="1">
      <c r="F931" s="4"/>
      <c r="G931" s="4"/>
      <c r="H931" s="12"/>
    </row>
    <row r="932" spans="6:8" ht="15.75" customHeight="1">
      <c r="F932" s="4"/>
      <c r="G932" s="4"/>
      <c r="H932" s="12"/>
    </row>
    <row r="933" spans="6:8" ht="15.75" customHeight="1">
      <c r="F933" s="4"/>
      <c r="G933" s="4"/>
      <c r="H933" s="12"/>
    </row>
    <row r="934" spans="6:8" ht="15.75" customHeight="1">
      <c r="F934" s="4"/>
      <c r="G934" s="4"/>
      <c r="H934" s="12"/>
    </row>
    <row r="935" spans="6:8" ht="15.75" customHeight="1">
      <c r="F935" s="4"/>
      <c r="G935" s="4"/>
      <c r="H935" s="12"/>
    </row>
    <row r="936" spans="6:8" ht="15.75" customHeight="1">
      <c r="F936" s="4"/>
      <c r="G936" s="4"/>
      <c r="H936" s="12"/>
    </row>
    <row r="937" spans="6:8" ht="15.75" customHeight="1">
      <c r="F937" s="4"/>
      <c r="G937" s="4"/>
      <c r="H937" s="12"/>
    </row>
    <row r="938" spans="6:8" ht="15.75" customHeight="1">
      <c r="F938" s="4"/>
      <c r="G938" s="4"/>
      <c r="H938" s="12"/>
    </row>
    <row r="939" spans="6:8" ht="15.75" customHeight="1">
      <c r="F939" s="4"/>
      <c r="G939" s="4"/>
      <c r="H939" s="12"/>
    </row>
    <row r="940" spans="6:8" ht="15.75" customHeight="1">
      <c r="F940" s="4"/>
      <c r="G940" s="4"/>
      <c r="H940" s="12"/>
    </row>
    <row r="941" spans="6:8" ht="15.75" customHeight="1">
      <c r="F941" s="4"/>
      <c r="G941" s="4"/>
      <c r="H941" s="12"/>
    </row>
    <row r="942" spans="6:8" ht="15.75" customHeight="1">
      <c r="F942" s="4"/>
      <c r="G942" s="4"/>
      <c r="H942" s="12"/>
    </row>
    <row r="943" spans="6:8" ht="15.75" customHeight="1">
      <c r="F943" s="4"/>
      <c r="G943" s="4"/>
      <c r="H943" s="12"/>
    </row>
    <row r="944" spans="6:8" ht="15.75" customHeight="1">
      <c r="F944" s="4"/>
      <c r="G944" s="4"/>
      <c r="H944" s="12"/>
    </row>
    <row r="945" spans="6:8" ht="15.75" customHeight="1">
      <c r="F945" s="4"/>
      <c r="G945" s="4"/>
      <c r="H945" s="12"/>
    </row>
    <row r="946" spans="6:8" ht="15.75" customHeight="1">
      <c r="F946" s="4"/>
      <c r="G946" s="4"/>
      <c r="H946" s="12"/>
    </row>
    <row r="947" spans="6:8" ht="15.75" customHeight="1">
      <c r="F947" s="4"/>
      <c r="G947" s="4"/>
      <c r="H947" s="12"/>
    </row>
    <row r="948" spans="6:8" ht="15.75" customHeight="1">
      <c r="F948" s="4"/>
      <c r="G948" s="4"/>
      <c r="H948" s="12"/>
    </row>
    <row r="949" spans="6:8" ht="15.75" customHeight="1">
      <c r="F949" s="4"/>
      <c r="G949" s="4"/>
      <c r="H949" s="12"/>
    </row>
    <row r="950" spans="6:8" ht="15.75" customHeight="1">
      <c r="F950" s="4"/>
      <c r="G950" s="4"/>
      <c r="H950" s="12"/>
    </row>
    <row r="951" spans="6:8" ht="15.75" customHeight="1">
      <c r="F951" s="4"/>
      <c r="G951" s="4"/>
      <c r="H951" s="12"/>
    </row>
    <row r="952" spans="6:8" ht="15.75" customHeight="1">
      <c r="F952" s="4"/>
      <c r="G952" s="4"/>
      <c r="H952" s="12"/>
    </row>
    <row r="953" spans="6:8" ht="15.75" customHeight="1">
      <c r="F953" s="4"/>
      <c r="G953" s="4"/>
      <c r="H953" s="12"/>
    </row>
    <row r="954" spans="6:8" ht="15.75" customHeight="1">
      <c r="F954" s="4"/>
      <c r="G954" s="4"/>
      <c r="H954" s="12"/>
    </row>
    <row r="955" spans="6:8" ht="15.75" customHeight="1">
      <c r="F955" s="4"/>
      <c r="G955" s="4"/>
      <c r="H955" s="12"/>
    </row>
    <row r="956" spans="6:8" ht="15.75" customHeight="1">
      <c r="F956" s="4"/>
      <c r="G956" s="4"/>
      <c r="H956" s="12"/>
    </row>
    <row r="957" spans="6:8" ht="15.75" customHeight="1">
      <c r="F957" s="4"/>
      <c r="G957" s="4"/>
      <c r="H957" s="12"/>
    </row>
    <row r="958" spans="6:8" ht="15.75" customHeight="1">
      <c r="F958" s="4"/>
      <c r="G958" s="4"/>
      <c r="H958" s="12"/>
    </row>
    <row r="959" spans="6:8" ht="15.75" customHeight="1">
      <c r="F959" s="4"/>
      <c r="G959" s="4"/>
      <c r="H959" s="12"/>
    </row>
    <row r="960" spans="6:8" ht="15.75" customHeight="1">
      <c r="F960" s="4"/>
      <c r="G960" s="4"/>
      <c r="H960" s="12"/>
    </row>
    <row r="961" spans="6:8" ht="15.75" customHeight="1">
      <c r="F961" s="4"/>
      <c r="G961" s="4"/>
      <c r="H961" s="12"/>
    </row>
    <row r="962" spans="6:8" ht="15.75" customHeight="1">
      <c r="F962" s="4"/>
      <c r="G962" s="4"/>
      <c r="H962" s="12"/>
    </row>
    <row r="963" spans="6:8" ht="15.75" customHeight="1">
      <c r="F963" s="4"/>
      <c r="G963" s="4"/>
      <c r="H963" s="12"/>
    </row>
    <row r="964" spans="6:8" ht="15.75" customHeight="1">
      <c r="F964" s="4"/>
      <c r="G964" s="4"/>
      <c r="H964" s="12"/>
    </row>
    <row r="965" spans="6:8" ht="15.75" customHeight="1">
      <c r="F965" s="4"/>
      <c r="G965" s="4"/>
      <c r="H965" s="12"/>
    </row>
    <row r="966" spans="6:8" ht="15.75" customHeight="1">
      <c r="F966" s="4"/>
      <c r="G966" s="4"/>
      <c r="H966" s="12"/>
    </row>
    <row r="967" spans="6:8" ht="15.75" customHeight="1">
      <c r="F967" s="4"/>
      <c r="G967" s="4"/>
      <c r="H967" s="12"/>
    </row>
    <row r="968" spans="6:8" ht="15.75" customHeight="1">
      <c r="F968" s="4"/>
      <c r="G968" s="4"/>
      <c r="H968" s="12"/>
    </row>
    <row r="969" spans="6:8" ht="15.75" customHeight="1">
      <c r="F969" s="4"/>
      <c r="G969" s="4"/>
      <c r="H969" s="12"/>
    </row>
    <row r="970" spans="6:8" ht="15.75" customHeight="1">
      <c r="F970" s="4"/>
      <c r="G970" s="4"/>
      <c r="H970" s="12"/>
    </row>
    <row r="971" spans="6:8" ht="15.75" customHeight="1">
      <c r="F971" s="4"/>
      <c r="G971" s="4"/>
      <c r="H971" s="12"/>
    </row>
    <row r="972" spans="6:8" ht="15.75" customHeight="1">
      <c r="F972" s="4"/>
      <c r="G972" s="4"/>
      <c r="H972" s="12"/>
    </row>
    <row r="973" spans="6:8" ht="15.75" customHeight="1">
      <c r="F973" s="4"/>
      <c r="G973" s="4"/>
      <c r="H973" s="12"/>
    </row>
    <row r="974" spans="6:8" ht="15.75" customHeight="1">
      <c r="F974" s="4"/>
      <c r="G974" s="4"/>
      <c r="H974" s="12"/>
    </row>
    <row r="975" spans="6:8" ht="15.75" customHeight="1">
      <c r="F975" s="4"/>
      <c r="G975" s="4"/>
      <c r="H975" s="12"/>
    </row>
    <row r="976" spans="6:8" ht="15.75" customHeight="1">
      <c r="F976" s="4"/>
      <c r="G976" s="4"/>
      <c r="H976" s="12"/>
    </row>
    <row r="977" spans="6:8" ht="15.75" customHeight="1">
      <c r="F977" s="4"/>
      <c r="G977" s="4"/>
      <c r="H977" s="12"/>
    </row>
    <row r="978" spans="6:8" ht="15.75" customHeight="1">
      <c r="F978" s="4"/>
      <c r="G978" s="4"/>
      <c r="H978" s="12"/>
    </row>
    <row r="979" spans="6:8" ht="15.75" customHeight="1">
      <c r="F979" s="4"/>
      <c r="G979" s="4"/>
      <c r="H979" s="12"/>
    </row>
    <row r="980" spans="6:8" ht="15.75" customHeight="1">
      <c r="F980" s="4"/>
      <c r="G980" s="4"/>
      <c r="H980" s="12"/>
    </row>
    <row r="981" spans="6:8" ht="15.75" customHeight="1">
      <c r="F981" s="4"/>
      <c r="G981" s="4"/>
      <c r="H981" s="12"/>
    </row>
    <row r="982" spans="6:8" ht="15.75" customHeight="1">
      <c r="F982" s="4"/>
      <c r="G982" s="4"/>
      <c r="H982" s="12"/>
    </row>
    <row r="983" spans="6:8" ht="15.75" customHeight="1">
      <c r="F983" s="4"/>
      <c r="G983" s="4"/>
      <c r="H983" s="12"/>
    </row>
    <row r="984" spans="6:8" ht="15.75" customHeight="1">
      <c r="F984" s="4"/>
      <c r="G984" s="4"/>
      <c r="H984" s="12"/>
    </row>
    <row r="985" spans="6:8" ht="15.75" customHeight="1">
      <c r="F985" s="4"/>
      <c r="G985" s="4"/>
      <c r="H985" s="12"/>
    </row>
    <row r="986" spans="6:8" ht="15.75" customHeight="1">
      <c r="F986" s="4"/>
      <c r="G986" s="4"/>
      <c r="H986" s="12"/>
    </row>
    <row r="987" spans="6:8" ht="15.75" customHeight="1">
      <c r="F987" s="4"/>
      <c r="G987" s="4"/>
      <c r="H987" s="12"/>
    </row>
    <row r="988" spans="6:8" ht="15.75" customHeight="1">
      <c r="F988" s="4"/>
      <c r="G988" s="4"/>
      <c r="H988" s="12"/>
    </row>
    <row r="989" spans="6:8" ht="15.75" customHeight="1">
      <c r="F989" s="4"/>
      <c r="G989" s="4"/>
      <c r="H989" s="12"/>
    </row>
    <row r="990" spans="6:8" ht="15.75" customHeight="1">
      <c r="F990" s="4"/>
      <c r="G990" s="4"/>
      <c r="H990" s="12"/>
    </row>
    <row r="991" spans="6:8" ht="15.75" customHeight="1">
      <c r="F991" s="4"/>
      <c r="G991" s="4"/>
      <c r="H991" s="12"/>
    </row>
    <row r="992" spans="6:8" ht="15.75" customHeight="1">
      <c r="F992" s="4"/>
      <c r="G992" s="4"/>
      <c r="H992" s="12"/>
    </row>
    <row r="993" spans="6:8" ht="15.75" customHeight="1">
      <c r="F993" s="4"/>
      <c r="G993" s="4"/>
      <c r="H993" s="12"/>
    </row>
    <row r="994" spans="6:8" ht="15.75" customHeight="1">
      <c r="F994" s="4"/>
      <c r="G994" s="4"/>
      <c r="H994" s="12"/>
    </row>
    <row r="995" spans="6:8" ht="15.75" customHeight="1">
      <c r="F995" s="4"/>
      <c r="G995" s="4"/>
      <c r="H995" s="12"/>
    </row>
    <row r="996" spans="6:8" ht="15.75" customHeight="1">
      <c r="F996" s="4"/>
      <c r="G996" s="4"/>
      <c r="H996" s="12"/>
    </row>
    <row r="997" spans="6:8" ht="15.75" customHeight="1">
      <c r="F997" s="4"/>
      <c r="G997" s="4"/>
      <c r="H997" s="12"/>
    </row>
    <row r="998" spans="6:8" ht="15.75" customHeight="1">
      <c r="F998" s="4"/>
      <c r="G998" s="4"/>
      <c r="H998" s="12"/>
    </row>
    <row r="999" spans="6:8" ht="15.75" customHeight="1">
      <c r="F999" s="4"/>
      <c r="G999" s="4"/>
      <c r="H999" s="12"/>
    </row>
    <row r="1000" spans="6:8" ht="15.75" customHeight="1">
      <c r="F1000" s="4"/>
      <c r="G1000" s="4"/>
      <c r="H1000" s="12"/>
    </row>
    <row r="1001" spans="6:8" ht="15.75" customHeight="1">
      <c r="F1001" s="4"/>
      <c r="G1001" s="4"/>
      <c r="H1001" s="12"/>
    </row>
    <row r="1002" spans="6:8" ht="15.75" customHeight="1">
      <c r="F1002" s="4"/>
      <c r="G1002" s="4"/>
      <c r="H1002" s="12"/>
    </row>
    <row r="1003" spans="6:8" ht="15.75" customHeight="1">
      <c r="F1003" s="4"/>
      <c r="G1003" s="4"/>
      <c r="H1003" s="12"/>
    </row>
    <row r="1004" spans="6:8" ht="15.75" customHeight="1">
      <c r="F1004" s="4"/>
      <c r="G1004" s="4"/>
      <c r="H1004" s="12"/>
    </row>
  </sheetData>
  <mergeCells count="57">
    <mergeCell ref="B11:B12"/>
    <mergeCell ref="C11:C12"/>
    <mergeCell ref="D11:E12"/>
    <mergeCell ref="H11:H12"/>
    <mergeCell ref="B2:C2"/>
    <mergeCell ref="D2:H2"/>
    <mergeCell ref="B3:H3"/>
    <mergeCell ref="D4:H4"/>
    <mergeCell ref="D5:H5"/>
    <mergeCell ref="D6:H6"/>
    <mergeCell ref="D7:H7"/>
    <mergeCell ref="B8:H8"/>
    <mergeCell ref="B9:B10"/>
    <mergeCell ref="C9:C10"/>
    <mergeCell ref="H9:H10"/>
    <mergeCell ref="B13:B15"/>
    <mergeCell ref="C13:C15"/>
    <mergeCell ref="H13:H15"/>
    <mergeCell ref="D15:F15"/>
    <mergeCell ref="B16:B17"/>
    <mergeCell ref="C16:C17"/>
    <mergeCell ref="D16:E17"/>
    <mergeCell ref="H16:H17"/>
    <mergeCell ref="B20:G20"/>
    <mergeCell ref="B21:H21"/>
    <mergeCell ref="B22:B24"/>
    <mergeCell ref="C22:C24"/>
    <mergeCell ref="H22:H24"/>
    <mergeCell ref="D24:F24"/>
    <mergeCell ref="B25:B27"/>
    <mergeCell ref="C25:C27"/>
    <mergeCell ref="H25:H27"/>
    <mergeCell ref="D27:F27"/>
    <mergeCell ref="B28:B30"/>
    <mergeCell ref="C28:C30"/>
    <mergeCell ref="H28:H30"/>
    <mergeCell ref="D30:F30"/>
    <mergeCell ref="B31:B33"/>
    <mergeCell ref="C31:C33"/>
    <mergeCell ref="H31:H33"/>
    <mergeCell ref="D33:F33"/>
    <mergeCell ref="B34:B36"/>
    <mergeCell ref="C34:C36"/>
    <mergeCell ref="D34:D35"/>
    <mergeCell ref="H34:H36"/>
    <mergeCell ref="D36:F36"/>
    <mergeCell ref="B62:G62"/>
    <mergeCell ref="B63:G63"/>
    <mergeCell ref="B61:G61"/>
    <mergeCell ref="B42:G42"/>
    <mergeCell ref="B43:H43"/>
    <mergeCell ref="B55:G55"/>
    <mergeCell ref="B56:H56"/>
    <mergeCell ref="B57:G57"/>
    <mergeCell ref="B58:G58"/>
    <mergeCell ref="B59:G59"/>
    <mergeCell ref="B60:G60"/>
  </mergeCells>
  <pageMargins left="0.7" right="0.7" top="0.75" bottom="0.75" header="0" footer="0"/>
  <pageSetup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31DB8-816D-514E-990C-355207CD54BA}">
  <sheetPr>
    <tabColor theme="8"/>
  </sheetPr>
  <dimension ref="A1:L1002"/>
  <sheetViews>
    <sheetView showGridLines="0" zoomScaleNormal="100" workbookViewId="0"/>
  </sheetViews>
  <sheetFormatPr defaultColWidth="14.42578125" defaultRowHeight="15" customHeight="1"/>
  <cols>
    <col min="1" max="1" width="4.85546875" customWidth="1"/>
    <col min="2" max="2" width="8.85546875" customWidth="1"/>
    <col min="3" max="3" width="58.140625" style="6" customWidth="1"/>
    <col min="4" max="4" width="21.42578125" customWidth="1"/>
    <col min="5" max="5" width="17.85546875" customWidth="1"/>
    <col min="6" max="7" width="19.42578125" customWidth="1"/>
    <col min="8" max="8" width="44.140625" style="10" customWidth="1"/>
    <col min="9" max="9" width="35.85546875" customWidth="1"/>
    <col min="10" max="10" width="7.85546875" customWidth="1"/>
    <col min="11" max="26" width="8.85546875" customWidth="1"/>
  </cols>
  <sheetData>
    <row r="1" spans="2:9" ht="20.100000000000001" customHeight="1"/>
    <row r="2" spans="2:9" ht="59.25" customHeight="1">
      <c r="B2" s="234" t="s">
        <v>177</v>
      </c>
      <c r="C2" s="234"/>
      <c r="D2" s="235" t="s">
        <v>178</v>
      </c>
      <c r="E2" s="235"/>
      <c r="F2" s="235"/>
      <c r="G2" s="235"/>
      <c r="H2" s="235"/>
      <c r="I2" s="1"/>
    </row>
    <row r="3" spans="2:9" s="38" customFormat="1" ht="27" customHeight="1">
      <c r="B3" s="233" t="s">
        <v>1</v>
      </c>
      <c r="C3" s="233"/>
      <c r="D3" s="233"/>
      <c r="E3" s="233"/>
      <c r="F3" s="233"/>
      <c r="G3" s="233"/>
      <c r="H3" s="233"/>
    </row>
    <row r="4" spans="2:9" ht="15" customHeight="1">
      <c r="B4" s="110">
        <v>0.1</v>
      </c>
      <c r="C4" s="111" t="s">
        <v>3</v>
      </c>
      <c r="D4" s="209" t="s">
        <v>200</v>
      </c>
      <c r="E4" s="209"/>
      <c r="F4" s="209"/>
      <c r="G4" s="209"/>
      <c r="H4" s="209"/>
    </row>
    <row r="5" spans="2:9" ht="15" customHeight="1">
      <c r="B5" s="110">
        <v>0.2</v>
      </c>
      <c r="C5" s="112" t="s">
        <v>8</v>
      </c>
      <c r="D5" s="198" t="s">
        <v>184</v>
      </c>
      <c r="E5" s="198"/>
      <c r="F5" s="198"/>
      <c r="G5" s="198"/>
      <c r="H5" s="198"/>
    </row>
    <row r="6" spans="2:9" ht="15" customHeight="1">
      <c r="B6" s="110">
        <v>0.3</v>
      </c>
      <c r="C6" s="111" t="s">
        <v>7</v>
      </c>
      <c r="D6" s="211">
        <v>45047</v>
      </c>
      <c r="E6" s="211"/>
      <c r="F6" s="211"/>
      <c r="G6" s="211"/>
      <c r="H6" s="211"/>
    </row>
    <row r="7" spans="2:9" ht="15" customHeight="1">
      <c r="B7" s="110">
        <v>0.4</v>
      </c>
      <c r="C7" s="158" t="s">
        <v>4</v>
      </c>
      <c r="D7" s="209" t="s">
        <v>45</v>
      </c>
      <c r="E7" s="209"/>
      <c r="F7" s="209"/>
      <c r="G7" s="209"/>
      <c r="H7" s="209"/>
    </row>
    <row r="8" spans="2:9" ht="27" customHeight="1">
      <c r="B8" s="233" t="s">
        <v>139</v>
      </c>
      <c r="C8" s="233"/>
      <c r="D8" s="233"/>
      <c r="E8" s="233"/>
      <c r="F8" s="233"/>
      <c r="G8" s="233"/>
      <c r="H8" s="233"/>
    </row>
    <row r="9" spans="2:9" ht="179.25" customHeight="1">
      <c r="B9" s="223">
        <v>1</v>
      </c>
      <c r="C9" s="224" t="s">
        <v>58</v>
      </c>
      <c r="D9" s="151" t="s">
        <v>196</v>
      </c>
      <c r="E9" s="138" t="s">
        <v>53</v>
      </c>
      <c r="F9" s="138" t="s">
        <v>146</v>
      </c>
      <c r="G9" s="138" t="s">
        <v>147</v>
      </c>
      <c r="H9" s="222" t="s">
        <v>197</v>
      </c>
      <c r="I9" s="5"/>
    </row>
    <row r="10" spans="2:9" ht="17.100000000000001" customHeight="1">
      <c r="B10" s="223"/>
      <c r="C10" s="224"/>
      <c r="D10" s="115">
        <v>6</v>
      </c>
      <c r="E10" s="115">
        <v>2.5</v>
      </c>
      <c r="F10" s="116">
        <f>E10*D10*50</f>
        <v>750</v>
      </c>
      <c r="G10" s="117">
        <v>0.6</v>
      </c>
      <c r="H10" s="222"/>
    </row>
    <row r="11" spans="2:9" ht="30" customHeight="1">
      <c r="B11" s="223">
        <v>1.1000000000000001</v>
      </c>
      <c r="C11" s="224" t="s">
        <v>143</v>
      </c>
      <c r="D11" s="228"/>
      <c r="E11" s="228"/>
      <c r="F11" s="114" t="s">
        <v>148</v>
      </c>
      <c r="G11" s="114" t="s">
        <v>54</v>
      </c>
      <c r="H11" s="222" t="s">
        <v>102</v>
      </c>
      <c r="I11" s="1"/>
    </row>
    <row r="12" spans="2:9" ht="14.1" customHeight="1">
      <c r="B12" s="223"/>
      <c r="C12" s="224"/>
      <c r="D12" s="228"/>
      <c r="E12" s="228"/>
      <c r="F12" s="118">
        <v>0</v>
      </c>
      <c r="G12" s="119">
        <f>F10*G10*F12</f>
        <v>0</v>
      </c>
      <c r="H12" s="222"/>
    </row>
    <row r="13" spans="2:9" ht="124.5" customHeight="1">
      <c r="B13" s="223">
        <v>1.2</v>
      </c>
      <c r="C13" s="224" t="s">
        <v>152</v>
      </c>
      <c r="D13" s="138" t="s">
        <v>149</v>
      </c>
      <c r="E13" s="138" t="s">
        <v>150</v>
      </c>
      <c r="F13" s="138" t="s">
        <v>151</v>
      </c>
      <c r="G13" s="138" t="s">
        <v>55</v>
      </c>
      <c r="H13" s="222" t="s">
        <v>198</v>
      </c>
    </row>
    <row r="14" spans="2:9">
      <c r="B14" s="223"/>
      <c r="C14" s="224"/>
      <c r="D14" s="139">
        <v>0.2</v>
      </c>
      <c r="E14" s="120">
        <v>57.2</v>
      </c>
      <c r="F14" s="120">
        <v>24</v>
      </c>
      <c r="G14" s="121">
        <v>2</v>
      </c>
      <c r="H14" s="222"/>
    </row>
    <row r="15" spans="2:9" ht="33" customHeight="1">
      <c r="B15" s="223"/>
      <c r="C15" s="224"/>
      <c r="D15" s="221" t="s">
        <v>67</v>
      </c>
      <c r="E15" s="221"/>
      <c r="F15" s="221"/>
      <c r="G15" s="120">
        <f>(F10*G10*G14*D14*E14)+((1-D14)*F10*G10*G14*F14)</f>
        <v>27576</v>
      </c>
      <c r="H15" s="222"/>
    </row>
    <row r="16" spans="2:9" ht="15" customHeight="1">
      <c r="B16" s="223">
        <v>1.3</v>
      </c>
      <c r="C16" s="224" t="s">
        <v>144</v>
      </c>
      <c r="D16" s="228"/>
      <c r="E16" s="228"/>
      <c r="F16" s="122" t="s">
        <v>57</v>
      </c>
      <c r="G16" s="118">
        <v>0</v>
      </c>
      <c r="H16" s="222" t="s">
        <v>201</v>
      </c>
    </row>
    <row r="17" spans="1:10" ht="27.75" customHeight="1">
      <c r="B17" s="223"/>
      <c r="C17" s="224"/>
      <c r="D17" s="228"/>
      <c r="E17" s="228"/>
      <c r="F17" s="122" t="s">
        <v>68</v>
      </c>
      <c r="G17" s="120">
        <f>F10*G10*G16</f>
        <v>0</v>
      </c>
      <c r="H17" s="222"/>
      <c r="I17" s="17"/>
    </row>
    <row r="18" spans="1:10" s="24" customFormat="1">
      <c r="B18" s="110">
        <v>1.4</v>
      </c>
      <c r="C18" s="112" t="s">
        <v>165</v>
      </c>
      <c r="D18" s="123"/>
      <c r="E18" s="123"/>
      <c r="F18" s="124"/>
      <c r="G18" s="118">
        <v>0</v>
      </c>
      <c r="H18" s="125"/>
      <c r="I18" s="23"/>
    </row>
    <row r="19" spans="1:10" s="24" customFormat="1">
      <c r="B19" s="110">
        <v>1.5</v>
      </c>
      <c r="C19" s="112"/>
      <c r="D19" s="123"/>
      <c r="E19" s="123"/>
      <c r="F19" s="124"/>
      <c r="G19" s="118">
        <v>0</v>
      </c>
      <c r="H19" s="125"/>
      <c r="I19" s="23"/>
    </row>
    <row r="20" spans="1:10">
      <c r="B20" s="215" t="s">
        <v>60</v>
      </c>
      <c r="C20" s="215"/>
      <c r="D20" s="215"/>
      <c r="E20" s="215"/>
      <c r="F20" s="215"/>
      <c r="G20" s="215"/>
      <c r="H20" s="142">
        <f>G12+G15+G17+G18+G19</f>
        <v>27576</v>
      </c>
      <c r="I20" s="17"/>
    </row>
    <row r="21" spans="1:10" ht="27" customHeight="1">
      <c r="B21" s="233" t="s">
        <v>140</v>
      </c>
      <c r="C21" s="233"/>
      <c r="D21" s="233"/>
      <c r="E21" s="233"/>
      <c r="F21" s="233"/>
      <c r="G21" s="233"/>
      <c r="H21" s="233"/>
    </row>
    <row r="22" spans="1:10" ht="32.1" customHeight="1">
      <c r="B22" s="223">
        <v>2.1</v>
      </c>
      <c r="C22" s="224" t="s">
        <v>153</v>
      </c>
      <c r="D22" s="140"/>
      <c r="E22" s="138" t="s">
        <v>154</v>
      </c>
      <c r="F22" s="138" t="s">
        <v>66</v>
      </c>
      <c r="G22" s="138" t="s">
        <v>155</v>
      </c>
      <c r="H22" s="222" t="s">
        <v>199</v>
      </c>
      <c r="I22" s="20"/>
    </row>
    <row r="23" spans="1:10" ht="21" customHeight="1">
      <c r="B23" s="223"/>
      <c r="C23" s="224"/>
      <c r="D23" s="126"/>
      <c r="E23" s="144">
        <v>2.5</v>
      </c>
      <c r="F23" s="127">
        <v>30</v>
      </c>
      <c r="G23" s="118">
        <v>400</v>
      </c>
      <c r="H23" s="222"/>
      <c r="I23" s="19"/>
    </row>
    <row r="24" spans="1:10" ht="15.75" customHeight="1">
      <c r="B24" s="223"/>
      <c r="C24" s="224"/>
      <c r="D24" s="221" t="s">
        <v>61</v>
      </c>
      <c r="E24" s="221"/>
      <c r="F24" s="221"/>
      <c r="G24" s="129">
        <f>E23*F23*G23*12</f>
        <v>360000</v>
      </c>
      <c r="H24" s="222"/>
      <c r="I24" s="19"/>
    </row>
    <row r="25" spans="1:10" ht="45" customHeight="1">
      <c r="B25" s="223">
        <v>2.2000000000000002</v>
      </c>
      <c r="C25" s="224" t="s">
        <v>62</v>
      </c>
      <c r="D25" s="138" t="s">
        <v>69</v>
      </c>
      <c r="E25" s="138" t="s">
        <v>154</v>
      </c>
      <c r="F25" s="138" t="s">
        <v>63</v>
      </c>
      <c r="G25" s="138" t="s">
        <v>156</v>
      </c>
      <c r="H25" s="222" t="s">
        <v>83</v>
      </c>
      <c r="I25" s="20"/>
    </row>
    <row r="26" spans="1:10">
      <c r="B26" s="223"/>
      <c r="C26" s="224"/>
      <c r="D26" s="130">
        <v>0</v>
      </c>
      <c r="E26" s="144">
        <v>0</v>
      </c>
      <c r="F26" s="127">
        <v>0</v>
      </c>
      <c r="G26" s="128">
        <v>0</v>
      </c>
      <c r="H26" s="222"/>
      <c r="I26" s="20"/>
      <c r="J26" s="1"/>
    </row>
    <row r="27" spans="1:10" ht="15.75" customHeight="1">
      <c r="B27" s="223"/>
      <c r="C27" s="224"/>
      <c r="D27" s="221" t="s">
        <v>61</v>
      </c>
      <c r="E27" s="221"/>
      <c r="F27" s="221"/>
      <c r="G27" s="129">
        <f>D26*E26*F26*G26*12</f>
        <v>0</v>
      </c>
      <c r="H27" s="222"/>
      <c r="I27" s="20"/>
      <c r="J27" s="1"/>
    </row>
    <row r="28" spans="1:10" ht="32.1" customHeight="1">
      <c r="B28" s="223">
        <v>2.2999999999999998</v>
      </c>
      <c r="C28" s="224" t="s">
        <v>64</v>
      </c>
      <c r="D28" s="138"/>
      <c r="E28" s="138" t="s">
        <v>70</v>
      </c>
      <c r="F28" s="138" t="s">
        <v>66</v>
      </c>
      <c r="G28" s="138" t="s">
        <v>155</v>
      </c>
      <c r="H28" s="222" t="s">
        <v>202</v>
      </c>
      <c r="I28" s="17"/>
    </row>
    <row r="29" spans="1:10" ht="32.25" customHeight="1">
      <c r="B29" s="223"/>
      <c r="C29" s="224"/>
      <c r="D29" s="126"/>
      <c r="E29" s="144">
        <v>0</v>
      </c>
      <c r="F29" s="127">
        <v>0</v>
      </c>
      <c r="G29" s="118">
        <v>0</v>
      </c>
      <c r="H29" s="222"/>
      <c r="I29" s="20"/>
    </row>
    <row r="30" spans="1:10" ht="15.75" customHeight="1">
      <c r="B30" s="223"/>
      <c r="C30" s="224"/>
      <c r="D30" s="221" t="s">
        <v>61</v>
      </c>
      <c r="E30" s="221"/>
      <c r="F30" s="221"/>
      <c r="G30" s="129">
        <f>E29*F29*G29*12</f>
        <v>0</v>
      </c>
      <c r="H30" s="222"/>
      <c r="I30" s="17"/>
    </row>
    <row r="31" spans="1:10" ht="47.1" customHeight="1">
      <c r="A31" s="106"/>
      <c r="B31" s="223">
        <v>2.4</v>
      </c>
      <c r="C31" s="224" t="s">
        <v>65</v>
      </c>
      <c r="D31" s="138" t="s">
        <v>157</v>
      </c>
      <c r="E31" s="138" t="s">
        <v>70</v>
      </c>
      <c r="F31" s="138" t="s">
        <v>63</v>
      </c>
      <c r="G31" s="138" t="s">
        <v>156</v>
      </c>
      <c r="H31" s="222" t="s">
        <v>202</v>
      </c>
      <c r="I31" s="17"/>
      <c r="J31" s="1"/>
    </row>
    <row r="32" spans="1:10">
      <c r="A32" s="106"/>
      <c r="B32" s="223"/>
      <c r="C32" s="224"/>
      <c r="D32" s="130"/>
      <c r="E32" s="144"/>
      <c r="F32" s="127"/>
      <c r="G32" s="128"/>
      <c r="H32" s="222"/>
      <c r="I32" s="17"/>
    </row>
    <row r="33" spans="1:12" ht="15.75" customHeight="1">
      <c r="A33" s="106"/>
      <c r="B33" s="223"/>
      <c r="C33" s="224"/>
      <c r="D33" s="221" t="s">
        <v>61</v>
      </c>
      <c r="E33" s="221"/>
      <c r="F33" s="221"/>
      <c r="G33" s="129">
        <f>D32*E32*F32*G32*12</f>
        <v>0</v>
      </c>
      <c r="H33" s="222"/>
      <c r="I33" s="17"/>
    </row>
    <row r="34" spans="1:12" s="24" customFormat="1" ht="47.1" customHeight="1">
      <c r="B34" s="223">
        <v>2.5</v>
      </c>
      <c r="C34" s="224" t="s">
        <v>103</v>
      </c>
      <c r="D34" s="232"/>
      <c r="E34" s="138" t="s">
        <v>104</v>
      </c>
      <c r="F34" s="138" t="s">
        <v>105</v>
      </c>
      <c r="G34" s="138" t="s">
        <v>158</v>
      </c>
      <c r="H34" s="222" t="s">
        <v>203</v>
      </c>
      <c r="I34" s="5"/>
      <c r="J34"/>
      <c r="K34"/>
      <c r="L34"/>
    </row>
    <row r="35" spans="1:12" s="24" customFormat="1" ht="15.95" customHeight="1">
      <c r="B35" s="223"/>
      <c r="C35" s="224"/>
      <c r="D35" s="232"/>
      <c r="E35" s="144"/>
      <c r="F35" s="127"/>
      <c r="G35" s="128">
        <v>27.54</v>
      </c>
      <c r="H35" s="222"/>
      <c r="I35" s="25"/>
      <c r="J35" s="26"/>
      <c r="K35" s="26"/>
      <c r="L35" s="26"/>
    </row>
    <row r="36" spans="1:12" s="24" customFormat="1" ht="15.95" customHeight="1">
      <c r="B36" s="223"/>
      <c r="C36" s="224"/>
      <c r="D36" s="221" t="s">
        <v>61</v>
      </c>
      <c r="E36" s="221"/>
      <c r="F36" s="221"/>
      <c r="G36" s="129">
        <f>E10*50*G10*E35*F35*G35</f>
        <v>0</v>
      </c>
      <c r="H36" s="222"/>
      <c r="I36" s="25"/>
      <c r="J36" s="26"/>
      <c r="K36" s="26"/>
      <c r="L36" s="26"/>
    </row>
    <row r="37" spans="1:12" s="24" customFormat="1" ht="15.95" customHeight="1">
      <c r="B37" s="110">
        <v>2.6</v>
      </c>
      <c r="C37" s="112" t="s">
        <v>165</v>
      </c>
      <c r="D37" s="122"/>
      <c r="E37" s="122"/>
      <c r="F37" s="122"/>
      <c r="G37" s="128">
        <v>0</v>
      </c>
      <c r="H37" s="137"/>
      <c r="I37" s="25"/>
      <c r="J37" s="26"/>
      <c r="K37" s="26"/>
      <c r="L37" s="26"/>
    </row>
    <row r="38" spans="1:12" s="24" customFormat="1" ht="15.95" customHeight="1">
      <c r="B38" s="110">
        <v>2.7</v>
      </c>
      <c r="C38" s="113"/>
      <c r="D38" s="122"/>
      <c r="E38" s="122"/>
      <c r="F38" s="122"/>
      <c r="G38" s="128">
        <v>0</v>
      </c>
      <c r="H38" s="137"/>
      <c r="I38" s="25"/>
      <c r="J38" s="26"/>
      <c r="K38" s="26"/>
      <c r="L38" s="26"/>
    </row>
    <row r="39" spans="1:12" s="24" customFormat="1" ht="15.95" customHeight="1">
      <c r="B39" s="110">
        <v>2.8</v>
      </c>
      <c r="C39" s="113"/>
      <c r="D39" s="122"/>
      <c r="E39" s="122"/>
      <c r="F39" s="122"/>
      <c r="G39" s="128">
        <v>0</v>
      </c>
      <c r="H39" s="137"/>
      <c r="I39" s="25"/>
      <c r="J39" s="26"/>
      <c r="K39" s="26"/>
      <c r="L39" s="26"/>
    </row>
    <row r="40" spans="1:12" s="24" customFormat="1" ht="15.95" customHeight="1">
      <c r="B40" s="110">
        <v>2.9</v>
      </c>
      <c r="C40" s="113"/>
      <c r="D40" s="122"/>
      <c r="E40" s="122"/>
      <c r="F40" s="122"/>
      <c r="G40" s="128">
        <v>0</v>
      </c>
      <c r="H40" s="137"/>
      <c r="I40" s="25"/>
      <c r="J40" s="26"/>
      <c r="K40" s="26"/>
      <c r="L40" s="26"/>
    </row>
    <row r="41" spans="1:12" s="24" customFormat="1">
      <c r="B41" s="131">
        <v>2.1</v>
      </c>
      <c r="C41" s="108"/>
      <c r="D41" s="132"/>
      <c r="E41" s="132"/>
      <c r="F41" s="133"/>
      <c r="G41" s="128">
        <v>0</v>
      </c>
      <c r="H41" s="136"/>
      <c r="I41" s="25"/>
      <c r="J41" s="26"/>
      <c r="K41" s="26"/>
      <c r="L41" s="26"/>
    </row>
    <row r="42" spans="1:12">
      <c r="B42" s="215" t="s">
        <v>60</v>
      </c>
      <c r="C42" s="215"/>
      <c r="D42" s="215"/>
      <c r="E42" s="215"/>
      <c r="F42" s="215"/>
      <c r="G42" s="215"/>
      <c r="H42" s="142">
        <f>G24+G27+G30+G33+G36+G41</f>
        <v>360000</v>
      </c>
      <c r="I42" s="17"/>
    </row>
    <row r="43" spans="1:12" ht="27" customHeight="1">
      <c r="B43" s="233" t="s">
        <v>141</v>
      </c>
      <c r="C43" s="233"/>
      <c r="D43" s="233"/>
      <c r="E43" s="233"/>
      <c r="F43" s="233"/>
      <c r="G43" s="233"/>
      <c r="H43" s="233"/>
    </row>
    <row r="44" spans="1:12" s="26" customFormat="1" ht="38.25">
      <c r="B44" s="141"/>
      <c r="C44" s="145" t="s">
        <v>163</v>
      </c>
      <c r="D44" s="146" t="s">
        <v>74</v>
      </c>
      <c r="E44" s="146" t="s">
        <v>52</v>
      </c>
      <c r="F44" s="146" t="s">
        <v>51</v>
      </c>
      <c r="G44" s="146" t="s">
        <v>162</v>
      </c>
      <c r="H44" s="146" t="s">
        <v>75</v>
      </c>
      <c r="I44" s="25"/>
    </row>
    <row r="45" spans="1:12" ht="45">
      <c r="B45" s="110">
        <v>3.1</v>
      </c>
      <c r="C45" s="113" t="s">
        <v>71</v>
      </c>
      <c r="D45" s="127" t="s">
        <v>85</v>
      </c>
      <c r="E45" s="127" t="s">
        <v>86</v>
      </c>
      <c r="F45" s="127" t="s">
        <v>45</v>
      </c>
      <c r="G45" s="128">
        <v>150000</v>
      </c>
      <c r="H45" s="135" t="s">
        <v>87</v>
      </c>
      <c r="I45" s="17"/>
    </row>
    <row r="46" spans="1:12" ht="90">
      <c r="B46" s="110">
        <v>3.2</v>
      </c>
      <c r="C46" s="113" t="s">
        <v>72</v>
      </c>
      <c r="D46" s="152" t="s">
        <v>85</v>
      </c>
      <c r="E46" s="152" t="s">
        <v>205</v>
      </c>
      <c r="F46" s="127" t="s">
        <v>45</v>
      </c>
      <c r="G46" s="128">
        <v>50000</v>
      </c>
      <c r="H46" s="135" t="s">
        <v>206</v>
      </c>
      <c r="I46" s="17"/>
    </row>
    <row r="47" spans="1:12" ht="30">
      <c r="B47" s="110">
        <v>3.3</v>
      </c>
      <c r="C47" s="113" t="s">
        <v>73</v>
      </c>
      <c r="D47" s="127" t="s">
        <v>90</v>
      </c>
      <c r="E47" s="152" t="s">
        <v>204</v>
      </c>
      <c r="F47" s="127" t="s">
        <v>45</v>
      </c>
      <c r="G47" s="128">
        <v>90000</v>
      </c>
      <c r="H47" s="135" t="s">
        <v>89</v>
      </c>
      <c r="I47" s="17"/>
    </row>
    <row r="48" spans="1:12" ht="60">
      <c r="B48" s="110">
        <v>3.4</v>
      </c>
      <c r="C48" s="112" t="s">
        <v>92</v>
      </c>
      <c r="D48" s="127" t="s">
        <v>93</v>
      </c>
      <c r="E48" s="127" t="s">
        <v>94</v>
      </c>
      <c r="F48" s="127" t="s">
        <v>45</v>
      </c>
      <c r="G48" s="128">
        <v>50000</v>
      </c>
      <c r="H48" s="135"/>
      <c r="I48" s="17"/>
    </row>
    <row r="49" spans="2:9" ht="15.75" customHeight="1">
      <c r="B49" s="110">
        <v>3.5</v>
      </c>
      <c r="C49" s="112"/>
      <c r="D49" s="134"/>
      <c r="E49" s="134"/>
      <c r="F49" s="134"/>
      <c r="G49" s="128">
        <v>0</v>
      </c>
      <c r="H49" s="135"/>
      <c r="I49" s="17"/>
    </row>
    <row r="50" spans="2:9" ht="15.75" customHeight="1">
      <c r="B50" s="110">
        <v>3.6</v>
      </c>
      <c r="C50" s="112"/>
      <c r="D50" s="134"/>
      <c r="E50" s="134"/>
      <c r="F50" s="134"/>
      <c r="G50" s="128">
        <v>0</v>
      </c>
      <c r="H50" s="135"/>
      <c r="I50" s="17"/>
    </row>
    <row r="51" spans="2:9" ht="15.75" customHeight="1">
      <c r="B51" s="110">
        <v>3.7</v>
      </c>
      <c r="C51" s="112"/>
      <c r="D51" s="134"/>
      <c r="E51" s="134"/>
      <c r="F51" s="134"/>
      <c r="G51" s="128">
        <v>0</v>
      </c>
      <c r="H51" s="135"/>
      <c r="I51" s="17"/>
    </row>
    <row r="52" spans="2:9" ht="15.75" customHeight="1">
      <c r="B52" s="110">
        <v>3.8</v>
      </c>
      <c r="C52" s="112"/>
      <c r="D52" s="134"/>
      <c r="E52" s="134"/>
      <c r="F52" s="134"/>
      <c r="G52" s="128">
        <v>0</v>
      </c>
      <c r="H52" s="135"/>
      <c r="I52" s="17"/>
    </row>
    <row r="53" spans="2:9" ht="15.75" customHeight="1">
      <c r="B53" s="110">
        <v>3.9</v>
      </c>
      <c r="C53" s="112"/>
      <c r="D53" s="134"/>
      <c r="E53" s="134"/>
      <c r="F53" s="134"/>
      <c r="G53" s="128">
        <v>0</v>
      </c>
      <c r="H53" s="135"/>
      <c r="I53" s="17"/>
    </row>
    <row r="54" spans="2:9" ht="15.75" customHeight="1">
      <c r="B54" s="131">
        <v>3.1</v>
      </c>
      <c r="C54" s="113"/>
      <c r="D54" s="134"/>
      <c r="E54" s="134"/>
      <c r="F54" s="134"/>
      <c r="G54" s="128">
        <v>0</v>
      </c>
      <c r="H54" s="135"/>
      <c r="I54" s="17"/>
    </row>
    <row r="55" spans="2:9">
      <c r="B55" s="215" t="s">
        <v>76</v>
      </c>
      <c r="C55" s="215"/>
      <c r="D55" s="215"/>
      <c r="E55" s="215"/>
      <c r="F55" s="215"/>
      <c r="G55" s="215"/>
      <c r="H55" s="142">
        <f>SUM(G44:G54)</f>
        <v>340000</v>
      </c>
      <c r="I55" s="17"/>
    </row>
    <row r="56" spans="2:9" ht="27" customHeight="1">
      <c r="B56" s="233" t="s">
        <v>142</v>
      </c>
      <c r="C56" s="233"/>
      <c r="D56" s="233"/>
      <c r="E56" s="233"/>
      <c r="F56" s="233"/>
      <c r="G56" s="233"/>
      <c r="H56" s="233"/>
    </row>
    <row r="57" spans="2:9">
      <c r="B57" s="215" t="s">
        <v>77</v>
      </c>
      <c r="C57" s="215"/>
      <c r="D57" s="215"/>
      <c r="E57" s="215"/>
      <c r="F57" s="215"/>
      <c r="G57" s="215"/>
      <c r="H57" s="142">
        <f>H20+H42+H55</f>
        <v>727576</v>
      </c>
      <c r="I57" s="17"/>
    </row>
    <row r="58" spans="2:9">
      <c r="B58" s="216" t="s">
        <v>96</v>
      </c>
      <c r="C58" s="216"/>
      <c r="D58" s="216"/>
      <c r="E58" s="216"/>
      <c r="F58" s="216"/>
      <c r="G58" s="216"/>
      <c r="H58" s="150">
        <f>(H20+H42)/H57</f>
        <v>0.53269486624077755</v>
      </c>
      <c r="I58" s="17"/>
    </row>
    <row r="59" spans="2:9">
      <c r="B59" s="217" t="s">
        <v>179</v>
      </c>
      <c r="C59" s="218"/>
      <c r="D59" s="218"/>
      <c r="E59" s="218"/>
      <c r="F59" s="218"/>
      <c r="G59" s="219"/>
      <c r="H59" s="150">
        <f>(H20)/H57</f>
        <v>3.7901195201600929E-2</v>
      </c>
      <c r="I59" s="17"/>
    </row>
    <row r="60" spans="2:9">
      <c r="B60" s="217" t="s">
        <v>180</v>
      </c>
      <c r="C60" s="218"/>
      <c r="D60" s="218"/>
      <c r="E60" s="218"/>
      <c r="F60" s="218"/>
      <c r="G60" s="219"/>
      <c r="H60" s="150">
        <f>(H42)/H57</f>
        <v>0.49479367103917665</v>
      </c>
      <c r="I60" s="17"/>
    </row>
    <row r="61" spans="2:9">
      <c r="B61" s="215" t="s">
        <v>97</v>
      </c>
      <c r="C61" s="215"/>
      <c r="D61" s="215"/>
      <c r="E61" s="215"/>
      <c r="F61" s="215"/>
      <c r="G61" s="215"/>
      <c r="H61" s="143">
        <f>H57/'Expenses Example - ECM focus'!F67</f>
        <v>1.2192236828104066</v>
      </c>
      <c r="I61" s="17"/>
    </row>
    <row r="62" spans="2:9">
      <c r="B62" s="214" t="s">
        <v>181</v>
      </c>
      <c r="C62" s="215"/>
      <c r="D62" s="215"/>
      <c r="E62" s="215"/>
      <c r="F62" s="215"/>
      <c r="G62" s="215"/>
      <c r="H62" s="143">
        <f>H20/'Expenses Example - ECM focus'!F67</f>
        <v>4.6210034796612003E-2</v>
      </c>
      <c r="I62" s="17"/>
    </row>
    <row r="63" spans="2:9">
      <c r="B63" s="214" t="s">
        <v>182</v>
      </c>
      <c r="C63" s="215"/>
      <c r="D63" s="215"/>
      <c r="E63" s="215"/>
      <c r="F63" s="215"/>
      <c r="G63" s="215"/>
      <c r="H63" s="143">
        <f>H42/'Expenses Example - ECM focus'!F67</f>
        <v>0.60326416183566578</v>
      </c>
      <c r="I63" s="17"/>
    </row>
    <row r="64" spans="2:9" ht="15.75" customHeight="1">
      <c r="F64" s="4"/>
      <c r="G64" s="4"/>
      <c r="H64" s="12"/>
    </row>
    <row r="65" spans="6:8" ht="15.75" customHeight="1">
      <c r="F65" s="4"/>
      <c r="G65" s="4"/>
      <c r="H65" s="12"/>
    </row>
    <row r="66" spans="6:8" ht="15.75" customHeight="1">
      <c r="F66" s="4"/>
      <c r="G66" s="4"/>
      <c r="H66" s="12"/>
    </row>
    <row r="67" spans="6:8" ht="15.75" customHeight="1">
      <c r="F67" s="4"/>
      <c r="G67" s="4"/>
      <c r="H67" s="12"/>
    </row>
    <row r="68" spans="6:8" ht="15.75" customHeight="1">
      <c r="F68" s="4"/>
      <c r="G68" s="4"/>
      <c r="H68" s="12"/>
    </row>
    <row r="69" spans="6:8" ht="15.75" customHeight="1">
      <c r="F69" s="4"/>
      <c r="G69" s="4"/>
      <c r="H69" s="12"/>
    </row>
    <row r="70" spans="6:8" ht="15.75" customHeight="1">
      <c r="F70" s="4"/>
      <c r="G70" s="4"/>
      <c r="H70" s="12"/>
    </row>
    <row r="71" spans="6:8" ht="15.75" customHeight="1">
      <c r="F71" s="4"/>
      <c r="G71" s="4"/>
      <c r="H71" s="12"/>
    </row>
    <row r="72" spans="6:8" ht="15.75" customHeight="1">
      <c r="F72" s="4"/>
      <c r="G72" s="4"/>
      <c r="H72" s="12"/>
    </row>
    <row r="73" spans="6:8" ht="15.75" customHeight="1">
      <c r="F73" s="4"/>
      <c r="G73" s="4"/>
      <c r="H73" s="12"/>
    </row>
    <row r="74" spans="6:8" ht="15.75" customHeight="1">
      <c r="F74" s="4"/>
      <c r="G74" s="4"/>
      <c r="H74" s="12"/>
    </row>
    <row r="75" spans="6:8" ht="15.75" customHeight="1">
      <c r="F75" s="4"/>
      <c r="G75" s="4"/>
      <c r="H75" s="12"/>
    </row>
    <row r="76" spans="6:8" ht="15.75" customHeight="1">
      <c r="F76" s="4"/>
      <c r="G76" s="4"/>
      <c r="H76" s="12"/>
    </row>
    <row r="77" spans="6:8" ht="15.75" customHeight="1">
      <c r="F77" s="4"/>
      <c r="G77" s="4"/>
      <c r="H77" s="12"/>
    </row>
    <row r="78" spans="6:8" ht="15.75" customHeight="1">
      <c r="F78" s="4"/>
      <c r="G78" s="4"/>
      <c r="H78" s="12"/>
    </row>
    <row r="79" spans="6:8" ht="15.75" customHeight="1">
      <c r="F79" s="4"/>
      <c r="G79" s="4"/>
      <c r="H79" s="12"/>
    </row>
    <row r="80" spans="6:8" ht="15.75" customHeight="1">
      <c r="F80" s="4"/>
      <c r="G80" s="4"/>
      <c r="H80" s="12"/>
    </row>
    <row r="81" spans="6:8" ht="15.75" customHeight="1">
      <c r="F81" s="4"/>
      <c r="G81" s="4"/>
      <c r="H81" s="12"/>
    </row>
    <row r="82" spans="6:8" ht="15.75" customHeight="1">
      <c r="F82" s="4"/>
      <c r="G82" s="4"/>
      <c r="H82" s="12"/>
    </row>
    <row r="83" spans="6:8" ht="15.75" customHeight="1">
      <c r="F83" s="4"/>
      <c r="G83" s="4"/>
      <c r="H83" s="12"/>
    </row>
    <row r="84" spans="6:8" ht="15.75" customHeight="1">
      <c r="F84" s="4"/>
      <c r="G84" s="4"/>
      <c r="H84" s="12"/>
    </row>
    <row r="85" spans="6:8" ht="15.75" customHeight="1">
      <c r="F85" s="4"/>
      <c r="G85" s="4"/>
      <c r="H85" s="12"/>
    </row>
    <row r="86" spans="6:8" ht="15.75" customHeight="1">
      <c r="F86" s="4"/>
      <c r="G86" s="4"/>
      <c r="H86" s="12"/>
    </row>
    <row r="87" spans="6:8" ht="15.75" customHeight="1">
      <c r="F87" s="4"/>
      <c r="G87" s="4"/>
      <c r="H87" s="12"/>
    </row>
    <row r="88" spans="6:8" ht="15.75" customHeight="1">
      <c r="F88" s="4"/>
      <c r="G88" s="4"/>
      <c r="H88" s="12"/>
    </row>
    <row r="89" spans="6:8" ht="15.75" customHeight="1">
      <c r="F89" s="4"/>
      <c r="G89" s="4"/>
      <c r="H89" s="12"/>
    </row>
    <row r="90" spans="6:8" ht="15.75" customHeight="1">
      <c r="F90" s="4"/>
      <c r="G90" s="4"/>
      <c r="H90" s="12"/>
    </row>
    <row r="91" spans="6:8" ht="15.75" customHeight="1">
      <c r="F91" s="4"/>
      <c r="G91" s="4"/>
      <c r="H91" s="12"/>
    </row>
    <row r="92" spans="6:8" ht="15.75" customHeight="1">
      <c r="F92" s="4"/>
      <c r="G92" s="4"/>
      <c r="H92" s="12"/>
    </row>
    <row r="93" spans="6:8" ht="15.75" customHeight="1">
      <c r="F93" s="4"/>
      <c r="G93" s="4"/>
      <c r="H93" s="12"/>
    </row>
    <row r="94" spans="6:8" ht="15.75" customHeight="1">
      <c r="F94" s="4"/>
      <c r="G94" s="4"/>
      <c r="H94" s="12"/>
    </row>
    <row r="95" spans="6:8" ht="15.75" customHeight="1">
      <c r="F95" s="4"/>
      <c r="G95" s="4"/>
      <c r="H95" s="12"/>
    </row>
    <row r="96" spans="6:8" ht="15.75" customHeight="1">
      <c r="F96" s="4"/>
      <c r="G96" s="4"/>
      <c r="H96" s="12"/>
    </row>
    <row r="97" spans="6:8" ht="15.75" customHeight="1">
      <c r="F97" s="4"/>
      <c r="G97" s="4"/>
      <c r="H97" s="12"/>
    </row>
    <row r="98" spans="6:8" ht="15.75" customHeight="1">
      <c r="F98" s="4"/>
      <c r="G98" s="4"/>
      <c r="H98" s="12"/>
    </row>
    <row r="99" spans="6:8" ht="15.75" customHeight="1">
      <c r="F99" s="4"/>
      <c r="G99" s="4"/>
      <c r="H99" s="12"/>
    </row>
    <row r="100" spans="6:8" ht="15.75" customHeight="1">
      <c r="F100" s="4"/>
      <c r="G100" s="4"/>
      <c r="H100" s="12"/>
    </row>
    <row r="101" spans="6:8" ht="15.75" customHeight="1">
      <c r="F101" s="4"/>
      <c r="G101" s="4"/>
      <c r="H101" s="12"/>
    </row>
    <row r="102" spans="6:8" ht="15.75" customHeight="1">
      <c r="F102" s="4"/>
      <c r="G102" s="4"/>
      <c r="H102" s="12"/>
    </row>
    <row r="103" spans="6:8" ht="15.75" customHeight="1">
      <c r="F103" s="4"/>
      <c r="G103" s="4"/>
      <c r="H103" s="12"/>
    </row>
    <row r="104" spans="6:8" ht="15.75" customHeight="1">
      <c r="F104" s="4"/>
      <c r="G104" s="4"/>
      <c r="H104" s="12"/>
    </row>
    <row r="105" spans="6:8" ht="15.75" customHeight="1">
      <c r="F105" s="4"/>
      <c r="G105" s="4"/>
      <c r="H105" s="12"/>
    </row>
    <row r="106" spans="6:8" ht="15.75" customHeight="1">
      <c r="F106" s="4"/>
      <c r="G106" s="4"/>
      <c r="H106" s="12"/>
    </row>
    <row r="107" spans="6:8" ht="15.75" customHeight="1">
      <c r="F107" s="4"/>
      <c r="G107" s="4"/>
      <c r="H107" s="12"/>
    </row>
    <row r="108" spans="6:8" ht="15.75" customHeight="1">
      <c r="F108" s="4"/>
      <c r="G108" s="4"/>
      <c r="H108" s="12"/>
    </row>
    <row r="109" spans="6:8" ht="15.75" customHeight="1">
      <c r="F109" s="4"/>
      <c r="G109" s="4"/>
      <c r="H109" s="12"/>
    </row>
    <row r="110" spans="6:8" ht="15.75" customHeight="1">
      <c r="F110" s="4"/>
      <c r="G110" s="4"/>
      <c r="H110" s="12"/>
    </row>
    <row r="111" spans="6:8" ht="15.75" customHeight="1">
      <c r="F111" s="4"/>
      <c r="G111" s="4"/>
      <c r="H111" s="12"/>
    </row>
    <row r="112" spans="6:8" ht="15.75" customHeight="1">
      <c r="F112" s="4"/>
      <c r="G112" s="4"/>
      <c r="H112" s="12"/>
    </row>
    <row r="113" spans="6:8" ht="15.75" customHeight="1">
      <c r="F113" s="4"/>
      <c r="G113" s="4"/>
      <c r="H113" s="12"/>
    </row>
    <row r="114" spans="6:8" ht="15.75" customHeight="1">
      <c r="F114" s="4"/>
      <c r="G114" s="4"/>
      <c r="H114" s="12"/>
    </row>
    <row r="115" spans="6:8" ht="15.75" customHeight="1">
      <c r="F115" s="4"/>
      <c r="G115" s="4"/>
      <c r="H115" s="12"/>
    </row>
    <row r="116" spans="6:8" ht="15.75" customHeight="1">
      <c r="F116" s="4"/>
      <c r="G116" s="4"/>
      <c r="H116" s="12"/>
    </row>
    <row r="117" spans="6:8" ht="15.75" customHeight="1">
      <c r="F117" s="4"/>
      <c r="G117" s="4"/>
      <c r="H117" s="12"/>
    </row>
    <row r="118" spans="6:8" ht="15.75" customHeight="1">
      <c r="F118" s="4"/>
      <c r="G118" s="4"/>
      <c r="H118" s="12"/>
    </row>
    <row r="119" spans="6:8" ht="15.75" customHeight="1">
      <c r="F119" s="4"/>
      <c r="G119" s="4"/>
      <c r="H119" s="12"/>
    </row>
    <row r="120" spans="6:8" ht="15.75" customHeight="1">
      <c r="F120" s="4"/>
      <c r="G120" s="4"/>
      <c r="H120" s="12"/>
    </row>
    <row r="121" spans="6:8" ht="15.75" customHeight="1">
      <c r="F121" s="4"/>
      <c r="G121" s="4"/>
      <c r="H121" s="12"/>
    </row>
    <row r="122" spans="6:8" ht="15.75" customHeight="1">
      <c r="F122" s="4"/>
      <c r="G122" s="4"/>
      <c r="H122" s="12"/>
    </row>
    <row r="123" spans="6:8" ht="15.75" customHeight="1">
      <c r="F123" s="4"/>
      <c r="G123" s="4"/>
      <c r="H123" s="12"/>
    </row>
    <row r="124" spans="6:8" ht="15.75" customHeight="1">
      <c r="F124" s="4"/>
      <c r="G124" s="4"/>
      <c r="H124" s="12"/>
    </row>
    <row r="125" spans="6:8" ht="15.75" customHeight="1">
      <c r="F125" s="4"/>
      <c r="G125" s="4"/>
      <c r="H125" s="12"/>
    </row>
    <row r="126" spans="6:8" ht="15.75" customHeight="1">
      <c r="F126" s="4"/>
      <c r="G126" s="4"/>
      <c r="H126" s="12"/>
    </row>
    <row r="127" spans="6:8" ht="15.75" customHeight="1">
      <c r="F127" s="4"/>
      <c r="G127" s="4"/>
      <c r="H127" s="12"/>
    </row>
    <row r="128" spans="6:8" ht="15.75" customHeight="1">
      <c r="F128" s="4"/>
      <c r="G128" s="4"/>
      <c r="H128" s="12"/>
    </row>
    <row r="129" spans="6:8" ht="15.75" customHeight="1">
      <c r="F129" s="4"/>
      <c r="G129" s="4"/>
      <c r="H129" s="12"/>
    </row>
    <row r="130" spans="6:8" ht="15.75" customHeight="1">
      <c r="F130" s="4"/>
      <c r="G130" s="4"/>
      <c r="H130" s="12"/>
    </row>
    <row r="131" spans="6:8" ht="15.75" customHeight="1">
      <c r="F131" s="4"/>
      <c r="G131" s="4"/>
      <c r="H131" s="12"/>
    </row>
    <row r="132" spans="6:8" ht="15.75" customHeight="1">
      <c r="F132" s="4"/>
      <c r="G132" s="4"/>
      <c r="H132" s="12"/>
    </row>
    <row r="133" spans="6:8" ht="15.75" customHeight="1">
      <c r="F133" s="4"/>
      <c r="G133" s="4"/>
      <c r="H133" s="12"/>
    </row>
    <row r="134" spans="6:8" ht="15.75" customHeight="1">
      <c r="F134" s="4"/>
      <c r="G134" s="4"/>
      <c r="H134" s="12"/>
    </row>
    <row r="135" spans="6:8" ht="15.75" customHeight="1">
      <c r="F135" s="4"/>
      <c r="G135" s="4"/>
      <c r="H135" s="12"/>
    </row>
    <row r="136" spans="6:8" ht="15.75" customHeight="1">
      <c r="F136" s="4"/>
      <c r="G136" s="4"/>
      <c r="H136" s="12"/>
    </row>
    <row r="137" spans="6:8" ht="15.75" customHeight="1">
      <c r="F137" s="4"/>
      <c r="G137" s="4"/>
      <c r="H137" s="12"/>
    </row>
    <row r="138" spans="6:8" ht="15.75" customHeight="1">
      <c r="F138" s="4"/>
      <c r="G138" s="4"/>
      <c r="H138" s="12"/>
    </row>
    <row r="139" spans="6:8" ht="15.75" customHeight="1">
      <c r="F139" s="4"/>
      <c r="G139" s="4"/>
      <c r="H139" s="12"/>
    </row>
    <row r="140" spans="6:8" ht="15.75" customHeight="1">
      <c r="F140" s="4"/>
      <c r="G140" s="4"/>
      <c r="H140" s="12"/>
    </row>
    <row r="141" spans="6:8" ht="15.75" customHeight="1">
      <c r="F141" s="4"/>
      <c r="G141" s="4"/>
      <c r="H141" s="12"/>
    </row>
    <row r="142" spans="6:8" ht="15.75" customHeight="1">
      <c r="F142" s="4"/>
      <c r="G142" s="4"/>
      <c r="H142" s="12"/>
    </row>
    <row r="143" spans="6:8" ht="15.75" customHeight="1">
      <c r="F143" s="4"/>
      <c r="G143" s="4"/>
      <c r="H143" s="12"/>
    </row>
    <row r="144" spans="6:8" ht="15.75" customHeight="1">
      <c r="F144" s="4"/>
      <c r="G144" s="4"/>
      <c r="H144" s="12"/>
    </row>
    <row r="145" spans="6:8" ht="15.75" customHeight="1">
      <c r="F145" s="4"/>
      <c r="G145" s="4"/>
      <c r="H145" s="12"/>
    </row>
    <row r="146" spans="6:8" ht="15.75" customHeight="1">
      <c r="F146" s="4"/>
      <c r="G146" s="4"/>
      <c r="H146" s="12"/>
    </row>
    <row r="147" spans="6:8" ht="15.75" customHeight="1">
      <c r="F147" s="4"/>
      <c r="G147" s="4"/>
      <c r="H147" s="12"/>
    </row>
    <row r="148" spans="6:8" ht="15.75" customHeight="1">
      <c r="F148" s="4"/>
      <c r="G148" s="4"/>
      <c r="H148" s="12"/>
    </row>
    <row r="149" spans="6:8" ht="15.75" customHeight="1">
      <c r="F149" s="4"/>
      <c r="G149" s="4"/>
      <c r="H149" s="12"/>
    </row>
    <row r="150" spans="6:8" ht="15.75" customHeight="1">
      <c r="F150" s="4"/>
      <c r="G150" s="4"/>
      <c r="H150" s="12"/>
    </row>
    <row r="151" spans="6:8" ht="15.75" customHeight="1">
      <c r="F151" s="4"/>
      <c r="G151" s="4"/>
      <c r="H151" s="12"/>
    </row>
    <row r="152" spans="6:8" ht="15.75" customHeight="1">
      <c r="F152" s="4"/>
      <c r="G152" s="4"/>
      <c r="H152" s="12"/>
    </row>
    <row r="153" spans="6:8" ht="15.75" customHeight="1">
      <c r="F153" s="4"/>
      <c r="G153" s="4"/>
      <c r="H153" s="12"/>
    </row>
    <row r="154" spans="6:8" ht="15.75" customHeight="1">
      <c r="F154" s="4"/>
      <c r="G154" s="4"/>
      <c r="H154" s="12"/>
    </row>
    <row r="155" spans="6:8" ht="15.75" customHeight="1">
      <c r="F155" s="4"/>
      <c r="G155" s="4"/>
      <c r="H155" s="12"/>
    </row>
    <row r="156" spans="6:8" ht="15.75" customHeight="1">
      <c r="F156" s="4"/>
      <c r="G156" s="4"/>
      <c r="H156" s="12"/>
    </row>
    <row r="157" spans="6:8" ht="15.75" customHeight="1">
      <c r="F157" s="4"/>
      <c r="G157" s="4"/>
      <c r="H157" s="12"/>
    </row>
    <row r="158" spans="6:8" ht="15.75" customHeight="1">
      <c r="F158" s="4"/>
      <c r="G158" s="4"/>
      <c r="H158" s="12"/>
    </row>
    <row r="159" spans="6:8" ht="15.75" customHeight="1">
      <c r="F159" s="4"/>
      <c r="G159" s="4"/>
      <c r="H159" s="12"/>
    </row>
    <row r="160" spans="6:8" ht="15.75" customHeight="1">
      <c r="F160" s="4"/>
      <c r="G160" s="4"/>
      <c r="H160" s="12"/>
    </row>
    <row r="161" spans="6:8" ht="15.75" customHeight="1">
      <c r="F161" s="4"/>
      <c r="G161" s="4"/>
      <c r="H161" s="12"/>
    </row>
    <row r="162" spans="6:8" ht="15.75" customHeight="1">
      <c r="F162" s="4"/>
      <c r="G162" s="4"/>
      <c r="H162" s="12"/>
    </row>
    <row r="163" spans="6:8" ht="15.75" customHeight="1">
      <c r="F163" s="4"/>
      <c r="G163" s="4"/>
      <c r="H163" s="12"/>
    </row>
    <row r="164" spans="6:8" ht="15.75" customHeight="1">
      <c r="F164" s="4"/>
      <c r="G164" s="4"/>
      <c r="H164" s="12"/>
    </row>
    <row r="165" spans="6:8" ht="15.75" customHeight="1">
      <c r="F165" s="4"/>
      <c r="G165" s="4"/>
      <c r="H165" s="12"/>
    </row>
    <row r="166" spans="6:8" ht="15.75" customHeight="1">
      <c r="F166" s="4"/>
      <c r="G166" s="4"/>
      <c r="H166" s="12"/>
    </row>
    <row r="167" spans="6:8" ht="15.75" customHeight="1">
      <c r="F167" s="4"/>
      <c r="G167" s="4"/>
      <c r="H167" s="12"/>
    </row>
    <row r="168" spans="6:8" ht="15.75" customHeight="1">
      <c r="F168" s="4"/>
      <c r="G168" s="4"/>
      <c r="H168" s="12"/>
    </row>
    <row r="169" spans="6:8" ht="15.75" customHeight="1">
      <c r="F169" s="4"/>
      <c r="G169" s="4"/>
      <c r="H169" s="12"/>
    </row>
    <row r="170" spans="6:8" ht="15.75" customHeight="1">
      <c r="F170" s="4"/>
      <c r="G170" s="4"/>
      <c r="H170" s="12"/>
    </row>
    <row r="171" spans="6:8" ht="15.75" customHeight="1">
      <c r="F171" s="4"/>
      <c r="G171" s="4"/>
      <c r="H171" s="12"/>
    </row>
    <row r="172" spans="6:8" ht="15.75" customHeight="1">
      <c r="F172" s="4"/>
      <c r="G172" s="4"/>
      <c r="H172" s="12"/>
    </row>
    <row r="173" spans="6:8" ht="15.75" customHeight="1">
      <c r="F173" s="4"/>
      <c r="G173" s="4"/>
      <c r="H173" s="12"/>
    </row>
    <row r="174" spans="6:8" ht="15.75" customHeight="1">
      <c r="F174" s="4"/>
      <c r="G174" s="4"/>
      <c r="H174" s="12"/>
    </row>
    <row r="175" spans="6:8" ht="15.75" customHeight="1">
      <c r="F175" s="4"/>
      <c r="G175" s="4"/>
      <c r="H175" s="12"/>
    </row>
    <row r="176" spans="6:8" ht="15.75" customHeight="1">
      <c r="F176" s="4"/>
      <c r="G176" s="4"/>
      <c r="H176" s="12"/>
    </row>
    <row r="177" spans="6:8" ht="15.75" customHeight="1">
      <c r="F177" s="4"/>
      <c r="G177" s="4"/>
      <c r="H177" s="12"/>
    </row>
    <row r="178" spans="6:8" ht="15.75" customHeight="1">
      <c r="F178" s="4"/>
      <c r="G178" s="4"/>
      <c r="H178" s="12"/>
    </row>
    <row r="179" spans="6:8" ht="15.75" customHeight="1">
      <c r="F179" s="4"/>
      <c r="G179" s="4"/>
      <c r="H179" s="12"/>
    </row>
    <row r="180" spans="6:8" ht="15.75" customHeight="1">
      <c r="F180" s="4"/>
      <c r="G180" s="4"/>
      <c r="H180" s="12"/>
    </row>
    <row r="181" spans="6:8" ht="15.75" customHeight="1">
      <c r="F181" s="4"/>
      <c r="G181" s="4"/>
      <c r="H181" s="12"/>
    </row>
    <row r="182" spans="6:8" ht="15.75" customHeight="1">
      <c r="F182" s="4"/>
      <c r="G182" s="4"/>
      <c r="H182" s="12"/>
    </row>
    <row r="183" spans="6:8" ht="15.75" customHeight="1">
      <c r="F183" s="4"/>
      <c r="G183" s="4"/>
      <c r="H183" s="12"/>
    </row>
    <row r="184" spans="6:8" ht="15.75" customHeight="1">
      <c r="F184" s="4"/>
      <c r="G184" s="4"/>
      <c r="H184" s="12"/>
    </row>
    <row r="185" spans="6:8" ht="15.75" customHeight="1">
      <c r="F185" s="4"/>
      <c r="G185" s="4"/>
      <c r="H185" s="12"/>
    </row>
    <row r="186" spans="6:8" ht="15.75" customHeight="1">
      <c r="F186" s="4"/>
      <c r="G186" s="4"/>
      <c r="H186" s="12"/>
    </row>
    <row r="187" spans="6:8" ht="15.75" customHeight="1">
      <c r="F187" s="4"/>
      <c r="G187" s="4"/>
      <c r="H187" s="12"/>
    </row>
    <row r="188" spans="6:8" ht="15.75" customHeight="1">
      <c r="F188" s="4"/>
      <c r="G188" s="4"/>
      <c r="H188" s="12"/>
    </row>
    <row r="189" spans="6:8" ht="15.75" customHeight="1">
      <c r="F189" s="4"/>
      <c r="G189" s="4"/>
      <c r="H189" s="12"/>
    </row>
    <row r="190" spans="6:8" ht="15.75" customHeight="1">
      <c r="F190" s="4"/>
      <c r="G190" s="4"/>
      <c r="H190" s="12"/>
    </row>
    <row r="191" spans="6:8" ht="15.75" customHeight="1">
      <c r="F191" s="4"/>
      <c r="G191" s="4"/>
      <c r="H191" s="12"/>
    </row>
    <row r="192" spans="6:8" ht="15.75" customHeight="1">
      <c r="F192" s="4"/>
      <c r="G192" s="4"/>
      <c r="H192" s="12"/>
    </row>
    <row r="193" spans="6:8" ht="15.75" customHeight="1">
      <c r="F193" s="4"/>
      <c r="G193" s="4"/>
      <c r="H193" s="12"/>
    </row>
    <row r="194" spans="6:8" ht="15.75" customHeight="1">
      <c r="F194" s="4"/>
      <c r="G194" s="4"/>
      <c r="H194" s="12"/>
    </row>
    <row r="195" spans="6:8" ht="15.75" customHeight="1">
      <c r="F195" s="4"/>
      <c r="G195" s="4"/>
      <c r="H195" s="12"/>
    </row>
    <row r="196" spans="6:8" ht="15.75" customHeight="1">
      <c r="F196" s="4"/>
      <c r="G196" s="4"/>
      <c r="H196" s="12"/>
    </row>
    <row r="197" spans="6:8" ht="15.75" customHeight="1">
      <c r="F197" s="4"/>
      <c r="G197" s="4"/>
      <c r="H197" s="12"/>
    </row>
    <row r="198" spans="6:8" ht="15.75" customHeight="1">
      <c r="F198" s="4"/>
      <c r="G198" s="4"/>
      <c r="H198" s="12"/>
    </row>
    <row r="199" spans="6:8" ht="15.75" customHeight="1">
      <c r="F199" s="4"/>
      <c r="G199" s="4"/>
      <c r="H199" s="12"/>
    </row>
    <row r="200" spans="6:8" ht="15.75" customHeight="1">
      <c r="F200" s="4"/>
      <c r="G200" s="4"/>
      <c r="H200" s="12"/>
    </row>
    <row r="201" spans="6:8" ht="15.75" customHeight="1">
      <c r="F201" s="4"/>
      <c r="G201" s="4"/>
      <c r="H201" s="12"/>
    </row>
    <row r="202" spans="6:8" ht="15.75" customHeight="1">
      <c r="F202" s="4"/>
      <c r="G202" s="4"/>
      <c r="H202" s="12"/>
    </row>
    <row r="203" spans="6:8" ht="15.75" customHeight="1">
      <c r="F203" s="4"/>
      <c r="G203" s="4"/>
      <c r="H203" s="12"/>
    </row>
    <row r="204" spans="6:8" ht="15.75" customHeight="1">
      <c r="F204" s="4"/>
      <c r="G204" s="4"/>
      <c r="H204" s="12"/>
    </row>
    <row r="205" spans="6:8" ht="15.75" customHeight="1">
      <c r="F205" s="4"/>
      <c r="G205" s="4"/>
      <c r="H205" s="12"/>
    </row>
    <row r="206" spans="6:8" ht="15.75" customHeight="1">
      <c r="F206" s="4"/>
      <c r="G206" s="4"/>
      <c r="H206" s="12"/>
    </row>
    <row r="207" spans="6:8" ht="15.75" customHeight="1">
      <c r="F207" s="4"/>
      <c r="G207" s="4"/>
      <c r="H207" s="12"/>
    </row>
    <row r="208" spans="6:8" ht="15.75" customHeight="1">
      <c r="F208" s="4"/>
      <c r="G208" s="4"/>
      <c r="H208" s="12"/>
    </row>
    <row r="209" spans="6:8" ht="15.75" customHeight="1">
      <c r="F209" s="4"/>
      <c r="G209" s="4"/>
      <c r="H209" s="12"/>
    </row>
    <row r="210" spans="6:8" ht="15.75" customHeight="1">
      <c r="F210" s="4"/>
      <c r="G210" s="4"/>
      <c r="H210" s="12"/>
    </row>
    <row r="211" spans="6:8" ht="15.75" customHeight="1">
      <c r="F211" s="4"/>
      <c r="G211" s="4"/>
      <c r="H211" s="12"/>
    </row>
    <row r="212" spans="6:8" ht="15.75" customHeight="1">
      <c r="F212" s="4"/>
      <c r="G212" s="4"/>
      <c r="H212" s="12"/>
    </row>
    <row r="213" spans="6:8" ht="15.75" customHeight="1">
      <c r="F213" s="4"/>
      <c r="G213" s="4"/>
      <c r="H213" s="12"/>
    </row>
    <row r="214" spans="6:8" ht="15.75" customHeight="1">
      <c r="F214" s="4"/>
      <c r="G214" s="4"/>
      <c r="H214" s="12"/>
    </row>
    <row r="215" spans="6:8" ht="15.75" customHeight="1">
      <c r="F215" s="4"/>
      <c r="G215" s="4"/>
      <c r="H215" s="12"/>
    </row>
    <row r="216" spans="6:8" ht="15.75" customHeight="1">
      <c r="F216" s="4"/>
      <c r="G216" s="4"/>
      <c r="H216" s="12"/>
    </row>
    <row r="217" spans="6:8" ht="15.75" customHeight="1">
      <c r="F217" s="4"/>
      <c r="G217" s="4"/>
      <c r="H217" s="12"/>
    </row>
    <row r="218" spans="6:8" ht="15.75" customHeight="1">
      <c r="F218" s="4"/>
      <c r="G218" s="4"/>
      <c r="H218" s="12"/>
    </row>
    <row r="219" spans="6:8" ht="15.75" customHeight="1">
      <c r="F219" s="4"/>
      <c r="G219" s="4"/>
      <c r="H219" s="12"/>
    </row>
    <row r="220" spans="6:8" ht="15.75" customHeight="1">
      <c r="F220" s="4"/>
      <c r="G220" s="4"/>
      <c r="H220" s="12"/>
    </row>
    <row r="221" spans="6:8" ht="15.75" customHeight="1">
      <c r="F221" s="4"/>
      <c r="G221" s="4"/>
      <c r="H221" s="12"/>
    </row>
    <row r="222" spans="6:8" ht="15.75" customHeight="1">
      <c r="F222" s="4"/>
      <c r="G222" s="4"/>
      <c r="H222" s="12"/>
    </row>
    <row r="223" spans="6:8" ht="15.75" customHeight="1">
      <c r="F223" s="4"/>
      <c r="G223" s="4"/>
      <c r="H223" s="12"/>
    </row>
    <row r="224" spans="6:8" ht="15.75" customHeight="1">
      <c r="F224" s="4"/>
      <c r="G224" s="4"/>
      <c r="H224" s="12"/>
    </row>
    <row r="225" spans="6:8" ht="15.75" customHeight="1">
      <c r="F225" s="4"/>
      <c r="G225" s="4"/>
      <c r="H225" s="12"/>
    </row>
    <row r="226" spans="6:8" ht="15.75" customHeight="1">
      <c r="F226" s="4"/>
      <c r="G226" s="4"/>
      <c r="H226" s="12"/>
    </row>
    <row r="227" spans="6:8" ht="15.75" customHeight="1">
      <c r="F227" s="4"/>
      <c r="G227" s="4"/>
      <c r="H227" s="12"/>
    </row>
    <row r="228" spans="6:8" ht="15.75" customHeight="1">
      <c r="F228" s="4"/>
      <c r="G228" s="4"/>
      <c r="H228" s="12"/>
    </row>
    <row r="229" spans="6:8" ht="15.75" customHeight="1">
      <c r="F229" s="4"/>
      <c r="G229" s="4"/>
      <c r="H229" s="12"/>
    </row>
    <row r="230" spans="6:8" ht="15.75" customHeight="1">
      <c r="F230" s="4"/>
      <c r="G230" s="4"/>
      <c r="H230" s="12"/>
    </row>
    <row r="231" spans="6:8" ht="15.75" customHeight="1">
      <c r="F231" s="4"/>
      <c r="G231" s="4"/>
      <c r="H231" s="12"/>
    </row>
    <row r="232" spans="6:8" ht="15.75" customHeight="1">
      <c r="F232" s="4"/>
      <c r="G232" s="4"/>
      <c r="H232" s="12"/>
    </row>
    <row r="233" spans="6:8" ht="15.75" customHeight="1">
      <c r="F233" s="4"/>
      <c r="G233" s="4"/>
      <c r="H233" s="12"/>
    </row>
    <row r="234" spans="6:8" ht="15.75" customHeight="1">
      <c r="F234" s="4"/>
      <c r="G234" s="4"/>
      <c r="H234" s="12"/>
    </row>
    <row r="235" spans="6:8" ht="15.75" customHeight="1">
      <c r="F235" s="4"/>
      <c r="G235" s="4"/>
      <c r="H235" s="12"/>
    </row>
    <row r="236" spans="6:8" ht="15.75" customHeight="1">
      <c r="F236" s="4"/>
      <c r="G236" s="4"/>
      <c r="H236" s="12"/>
    </row>
    <row r="237" spans="6:8" ht="15.75" customHeight="1">
      <c r="F237" s="4"/>
      <c r="G237" s="4"/>
      <c r="H237" s="12"/>
    </row>
    <row r="238" spans="6:8" ht="15.75" customHeight="1">
      <c r="F238" s="4"/>
      <c r="G238" s="4"/>
      <c r="H238" s="12"/>
    </row>
    <row r="239" spans="6:8" ht="15.75" customHeight="1">
      <c r="F239" s="4"/>
      <c r="G239" s="4"/>
      <c r="H239" s="12"/>
    </row>
    <row r="240" spans="6:8" ht="15.75" customHeight="1">
      <c r="F240" s="4"/>
      <c r="G240" s="4"/>
      <c r="H240" s="12"/>
    </row>
    <row r="241" spans="6:8" ht="15.75" customHeight="1">
      <c r="F241" s="4"/>
      <c r="G241" s="4"/>
      <c r="H241" s="12"/>
    </row>
    <row r="242" spans="6:8" ht="15.75" customHeight="1">
      <c r="F242" s="4"/>
      <c r="G242" s="4"/>
      <c r="H242" s="12"/>
    </row>
    <row r="243" spans="6:8" ht="15.75" customHeight="1">
      <c r="F243" s="4"/>
      <c r="G243" s="4"/>
      <c r="H243" s="12"/>
    </row>
    <row r="244" spans="6:8" ht="15.75" customHeight="1">
      <c r="F244" s="4"/>
      <c r="G244" s="4"/>
      <c r="H244" s="12"/>
    </row>
    <row r="245" spans="6:8" ht="15.75" customHeight="1">
      <c r="F245" s="4"/>
      <c r="G245" s="4"/>
      <c r="H245" s="12"/>
    </row>
    <row r="246" spans="6:8" ht="15.75" customHeight="1">
      <c r="F246" s="4"/>
      <c r="G246" s="4"/>
      <c r="H246" s="12"/>
    </row>
    <row r="247" spans="6:8" ht="15.75" customHeight="1">
      <c r="F247" s="4"/>
      <c r="G247" s="4"/>
      <c r="H247" s="12"/>
    </row>
    <row r="248" spans="6:8" ht="15.75" customHeight="1">
      <c r="F248" s="4"/>
      <c r="G248" s="4"/>
      <c r="H248" s="12"/>
    </row>
    <row r="249" spans="6:8" ht="15.75" customHeight="1">
      <c r="F249" s="4"/>
      <c r="G249" s="4"/>
      <c r="H249" s="12"/>
    </row>
    <row r="250" spans="6:8" ht="15.75" customHeight="1">
      <c r="F250" s="4"/>
      <c r="G250" s="4"/>
      <c r="H250" s="12"/>
    </row>
    <row r="251" spans="6:8" ht="15.75" customHeight="1">
      <c r="F251" s="4"/>
      <c r="G251" s="4"/>
      <c r="H251" s="12"/>
    </row>
    <row r="252" spans="6:8" ht="15.75" customHeight="1">
      <c r="F252" s="4"/>
      <c r="G252" s="4"/>
      <c r="H252" s="12"/>
    </row>
    <row r="253" spans="6:8" ht="15.75" customHeight="1">
      <c r="F253" s="4"/>
      <c r="G253" s="4"/>
      <c r="H253" s="12"/>
    </row>
    <row r="254" spans="6:8" ht="15.75" customHeight="1">
      <c r="F254" s="4"/>
      <c r="G254" s="4"/>
      <c r="H254" s="12"/>
    </row>
    <row r="255" spans="6:8" ht="15.75" customHeight="1">
      <c r="F255" s="4"/>
      <c r="G255" s="4"/>
      <c r="H255" s="12"/>
    </row>
    <row r="256" spans="6:8" ht="15.75" customHeight="1">
      <c r="F256" s="4"/>
      <c r="G256" s="4"/>
      <c r="H256" s="12"/>
    </row>
    <row r="257" spans="6:8" ht="15.75" customHeight="1">
      <c r="F257" s="4"/>
      <c r="G257" s="4"/>
      <c r="H257" s="12"/>
    </row>
    <row r="258" spans="6:8" ht="15.75" customHeight="1">
      <c r="F258" s="4"/>
      <c r="G258" s="4"/>
      <c r="H258" s="12"/>
    </row>
    <row r="259" spans="6:8" ht="15.75" customHeight="1">
      <c r="F259" s="4"/>
      <c r="G259" s="4"/>
      <c r="H259" s="12"/>
    </row>
    <row r="260" spans="6:8" ht="15.75" customHeight="1">
      <c r="F260" s="4"/>
      <c r="G260" s="4"/>
      <c r="H260" s="12"/>
    </row>
    <row r="261" spans="6:8" ht="15.75" customHeight="1">
      <c r="F261" s="4"/>
      <c r="G261" s="4"/>
      <c r="H261" s="12"/>
    </row>
    <row r="262" spans="6:8" ht="15.75" customHeight="1">
      <c r="F262" s="4"/>
      <c r="G262" s="4"/>
      <c r="H262" s="12"/>
    </row>
    <row r="263" spans="6:8" ht="15.75" customHeight="1">
      <c r="F263" s="4"/>
      <c r="G263" s="4"/>
      <c r="H263" s="12"/>
    </row>
    <row r="264" spans="6:8" ht="15.75" customHeight="1">
      <c r="F264" s="4"/>
      <c r="G264" s="4"/>
      <c r="H264" s="12"/>
    </row>
    <row r="265" spans="6:8" ht="15.75" customHeight="1">
      <c r="F265" s="4"/>
      <c r="G265" s="4"/>
      <c r="H265" s="12"/>
    </row>
    <row r="266" spans="6:8" ht="15.75" customHeight="1">
      <c r="F266" s="4"/>
      <c r="G266" s="4"/>
      <c r="H266" s="12"/>
    </row>
    <row r="267" spans="6:8" ht="15.75" customHeight="1">
      <c r="F267" s="4"/>
      <c r="G267" s="4"/>
      <c r="H267" s="12"/>
    </row>
    <row r="268" spans="6:8" ht="15.75" customHeight="1">
      <c r="F268" s="4"/>
      <c r="G268" s="4"/>
      <c r="H268" s="12"/>
    </row>
    <row r="269" spans="6:8" ht="15.75" customHeight="1">
      <c r="F269" s="4"/>
      <c r="G269" s="4"/>
      <c r="H269" s="12"/>
    </row>
    <row r="270" spans="6:8" ht="15.75" customHeight="1">
      <c r="F270" s="4"/>
      <c r="G270" s="4"/>
      <c r="H270" s="12"/>
    </row>
    <row r="271" spans="6:8" ht="15.75" customHeight="1">
      <c r="F271" s="4"/>
      <c r="G271" s="4"/>
      <c r="H271" s="12"/>
    </row>
    <row r="272" spans="6:8" ht="15.75" customHeight="1">
      <c r="F272" s="4"/>
      <c r="G272" s="4"/>
      <c r="H272" s="12"/>
    </row>
    <row r="273" spans="6:8" ht="15.75" customHeight="1">
      <c r="F273" s="4"/>
      <c r="G273" s="4"/>
      <c r="H273" s="12"/>
    </row>
    <row r="274" spans="6:8" ht="15.75" customHeight="1">
      <c r="F274" s="4"/>
      <c r="G274" s="4"/>
      <c r="H274" s="12"/>
    </row>
    <row r="275" spans="6:8" ht="15.75" customHeight="1">
      <c r="F275" s="4"/>
      <c r="G275" s="4"/>
      <c r="H275" s="12"/>
    </row>
    <row r="276" spans="6:8" ht="15.75" customHeight="1">
      <c r="F276" s="4"/>
      <c r="G276" s="4"/>
      <c r="H276" s="12"/>
    </row>
    <row r="277" spans="6:8" ht="15.75" customHeight="1">
      <c r="F277" s="4"/>
      <c r="G277" s="4"/>
      <c r="H277" s="12"/>
    </row>
    <row r="278" spans="6:8" ht="15.75" customHeight="1">
      <c r="F278" s="4"/>
      <c r="G278" s="4"/>
      <c r="H278" s="12"/>
    </row>
    <row r="279" spans="6:8" ht="15.75" customHeight="1">
      <c r="F279" s="4"/>
      <c r="G279" s="4"/>
      <c r="H279" s="12"/>
    </row>
    <row r="280" spans="6:8" ht="15.75" customHeight="1">
      <c r="F280" s="4"/>
      <c r="G280" s="4"/>
      <c r="H280" s="12"/>
    </row>
    <row r="281" spans="6:8" ht="15.75" customHeight="1">
      <c r="F281" s="4"/>
      <c r="G281" s="4"/>
      <c r="H281" s="12"/>
    </row>
    <row r="282" spans="6:8" ht="15.75" customHeight="1">
      <c r="F282" s="4"/>
      <c r="G282" s="4"/>
      <c r="H282" s="12"/>
    </row>
    <row r="283" spans="6:8" ht="15.75" customHeight="1">
      <c r="F283" s="4"/>
      <c r="G283" s="4"/>
      <c r="H283" s="12"/>
    </row>
    <row r="284" spans="6:8" ht="15.75" customHeight="1">
      <c r="F284" s="4"/>
      <c r="G284" s="4"/>
      <c r="H284" s="12"/>
    </row>
    <row r="285" spans="6:8" ht="15.75" customHeight="1">
      <c r="F285" s="4"/>
      <c r="G285" s="4"/>
      <c r="H285" s="12"/>
    </row>
    <row r="286" spans="6:8" ht="15.75" customHeight="1">
      <c r="F286" s="4"/>
      <c r="G286" s="4"/>
      <c r="H286" s="12"/>
    </row>
    <row r="287" spans="6:8" ht="15.75" customHeight="1">
      <c r="F287" s="4"/>
      <c r="G287" s="4"/>
      <c r="H287" s="12"/>
    </row>
    <row r="288" spans="6:8" ht="15.75" customHeight="1">
      <c r="F288" s="4"/>
      <c r="G288" s="4"/>
      <c r="H288" s="12"/>
    </row>
    <row r="289" spans="6:8" ht="15.75" customHeight="1">
      <c r="F289" s="4"/>
      <c r="G289" s="4"/>
      <c r="H289" s="12"/>
    </row>
    <row r="290" spans="6:8" ht="15.75" customHeight="1">
      <c r="F290" s="4"/>
      <c r="G290" s="4"/>
      <c r="H290" s="12"/>
    </row>
    <row r="291" spans="6:8" ht="15.75" customHeight="1">
      <c r="F291" s="4"/>
      <c r="G291" s="4"/>
      <c r="H291" s="12"/>
    </row>
    <row r="292" spans="6:8" ht="15.75" customHeight="1">
      <c r="F292" s="4"/>
      <c r="G292" s="4"/>
      <c r="H292" s="12"/>
    </row>
    <row r="293" spans="6:8" ht="15.75" customHeight="1">
      <c r="F293" s="4"/>
      <c r="G293" s="4"/>
      <c r="H293" s="12"/>
    </row>
    <row r="294" spans="6:8" ht="15.75" customHeight="1">
      <c r="F294" s="4"/>
      <c r="G294" s="4"/>
      <c r="H294" s="12"/>
    </row>
    <row r="295" spans="6:8" ht="15.75" customHeight="1">
      <c r="F295" s="4"/>
      <c r="G295" s="4"/>
      <c r="H295" s="12"/>
    </row>
    <row r="296" spans="6:8" ht="15.75" customHeight="1">
      <c r="F296" s="4"/>
      <c r="G296" s="4"/>
      <c r="H296" s="12"/>
    </row>
    <row r="297" spans="6:8" ht="15.75" customHeight="1">
      <c r="F297" s="4"/>
      <c r="G297" s="4"/>
      <c r="H297" s="12"/>
    </row>
    <row r="298" spans="6:8" ht="15.75" customHeight="1">
      <c r="F298" s="4"/>
      <c r="G298" s="4"/>
      <c r="H298" s="12"/>
    </row>
    <row r="299" spans="6:8" ht="15.75" customHeight="1">
      <c r="F299" s="4"/>
      <c r="G299" s="4"/>
      <c r="H299" s="12"/>
    </row>
    <row r="300" spans="6:8" ht="15.75" customHeight="1">
      <c r="F300" s="4"/>
      <c r="G300" s="4"/>
      <c r="H300" s="12"/>
    </row>
    <row r="301" spans="6:8" ht="15.75" customHeight="1">
      <c r="F301" s="4"/>
      <c r="G301" s="4"/>
      <c r="H301" s="12"/>
    </row>
    <row r="302" spans="6:8" ht="15.75" customHeight="1">
      <c r="F302" s="4"/>
      <c r="G302" s="4"/>
      <c r="H302" s="12"/>
    </row>
    <row r="303" spans="6:8" ht="15.75" customHeight="1">
      <c r="F303" s="4"/>
      <c r="G303" s="4"/>
      <c r="H303" s="12"/>
    </row>
    <row r="304" spans="6:8" ht="15.75" customHeight="1">
      <c r="F304" s="4"/>
      <c r="G304" s="4"/>
      <c r="H304" s="12"/>
    </row>
    <row r="305" spans="6:8" ht="15.75" customHeight="1">
      <c r="F305" s="4"/>
      <c r="G305" s="4"/>
      <c r="H305" s="12"/>
    </row>
    <row r="306" spans="6:8" ht="15.75" customHeight="1">
      <c r="F306" s="4"/>
      <c r="G306" s="4"/>
      <c r="H306" s="12"/>
    </row>
    <row r="307" spans="6:8" ht="15.75" customHeight="1">
      <c r="F307" s="4"/>
      <c r="G307" s="4"/>
      <c r="H307" s="12"/>
    </row>
    <row r="308" spans="6:8" ht="15.75" customHeight="1">
      <c r="F308" s="4"/>
      <c r="G308" s="4"/>
      <c r="H308" s="12"/>
    </row>
    <row r="309" spans="6:8" ht="15.75" customHeight="1">
      <c r="F309" s="4"/>
      <c r="G309" s="4"/>
      <c r="H309" s="12"/>
    </row>
    <row r="310" spans="6:8" ht="15.75" customHeight="1">
      <c r="F310" s="4"/>
      <c r="G310" s="4"/>
      <c r="H310" s="12"/>
    </row>
    <row r="311" spans="6:8" ht="15.75" customHeight="1">
      <c r="F311" s="4"/>
      <c r="G311" s="4"/>
      <c r="H311" s="12"/>
    </row>
    <row r="312" spans="6:8" ht="15.75" customHeight="1">
      <c r="F312" s="4"/>
      <c r="G312" s="4"/>
      <c r="H312" s="12"/>
    </row>
    <row r="313" spans="6:8" ht="15.75" customHeight="1">
      <c r="F313" s="4"/>
      <c r="G313" s="4"/>
      <c r="H313" s="12"/>
    </row>
    <row r="314" spans="6:8" ht="15.75" customHeight="1">
      <c r="F314" s="4"/>
      <c r="G314" s="4"/>
      <c r="H314" s="12"/>
    </row>
    <row r="315" spans="6:8" ht="15.75" customHeight="1">
      <c r="F315" s="4"/>
      <c r="G315" s="4"/>
      <c r="H315" s="12"/>
    </row>
    <row r="316" spans="6:8" ht="15.75" customHeight="1">
      <c r="F316" s="4"/>
      <c r="G316" s="4"/>
      <c r="H316" s="12"/>
    </row>
    <row r="317" spans="6:8" ht="15.75" customHeight="1">
      <c r="F317" s="4"/>
      <c r="G317" s="4"/>
      <c r="H317" s="12"/>
    </row>
    <row r="318" spans="6:8" ht="15.75" customHeight="1">
      <c r="F318" s="4"/>
      <c r="G318" s="4"/>
      <c r="H318" s="12"/>
    </row>
    <row r="319" spans="6:8" ht="15.75" customHeight="1">
      <c r="F319" s="4"/>
      <c r="G319" s="4"/>
      <c r="H319" s="12"/>
    </row>
    <row r="320" spans="6:8" ht="15.75" customHeight="1">
      <c r="F320" s="4"/>
      <c r="G320" s="4"/>
      <c r="H320" s="12"/>
    </row>
    <row r="321" spans="6:8" ht="15.75" customHeight="1">
      <c r="F321" s="4"/>
      <c r="G321" s="4"/>
      <c r="H321" s="12"/>
    </row>
    <row r="322" spans="6:8" ht="15.75" customHeight="1">
      <c r="F322" s="4"/>
      <c r="G322" s="4"/>
      <c r="H322" s="12"/>
    </row>
    <row r="323" spans="6:8" ht="15.75" customHeight="1">
      <c r="F323" s="4"/>
      <c r="G323" s="4"/>
      <c r="H323" s="12"/>
    </row>
    <row r="324" spans="6:8" ht="15.75" customHeight="1">
      <c r="F324" s="4"/>
      <c r="G324" s="4"/>
      <c r="H324" s="12"/>
    </row>
    <row r="325" spans="6:8" ht="15.75" customHeight="1">
      <c r="F325" s="4"/>
      <c r="G325" s="4"/>
      <c r="H325" s="12"/>
    </row>
    <row r="326" spans="6:8" ht="15.75" customHeight="1">
      <c r="F326" s="4"/>
      <c r="G326" s="4"/>
      <c r="H326" s="12"/>
    </row>
    <row r="327" spans="6:8" ht="15.75" customHeight="1">
      <c r="F327" s="4"/>
      <c r="G327" s="4"/>
      <c r="H327" s="12"/>
    </row>
    <row r="328" spans="6:8" ht="15.75" customHeight="1">
      <c r="F328" s="4"/>
      <c r="G328" s="4"/>
      <c r="H328" s="12"/>
    </row>
    <row r="329" spans="6:8" ht="15.75" customHeight="1">
      <c r="F329" s="4"/>
      <c r="G329" s="4"/>
      <c r="H329" s="12"/>
    </row>
    <row r="330" spans="6:8" ht="15.75" customHeight="1">
      <c r="F330" s="4"/>
      <c r="G330" s="4"/>
      <c r="H330" s="12"/>
    </row>
    <row r="331" spans="6:8" ht="15.75" customHeight="1">
      <c r="F331" s="4"/>
      <c r="G331" s="4"/>
      <c r="H331" s="12"/>
    </row>
    <row r="332" spans="6:8" ht="15.75" customHeight="1">
      <c r="F332" s="4"/>
      <c r="G332" s="4"/>
      <c r="H332" s="12"/>
    </row>
    <row r="333" spans="6:8" ht="15.75" customHeight="1">
      <c r="F333" s="4"/>
      <c r="G333" s="4"/>
      <c r="H333" s="12"/>
    </row>
    <row r="334" spans="6:8" ht="15.75" customHeight="1">
      <c r="F334" s="4"/>
      <c r="G334" s="4"/>
      <c r="H334" s="12"/>
    </row>
    <row r="335" spans="6:8" ht="15.75" customHeight="1">
      <c r="F335" s="4"/>
      <c r="G335" s="4"/>
      <c r="H335" s="12"/>
    </row>
    <row r="336" spans="6:8" ht="15.75" customHeight="1">
      <c r="F336" s="4"/>
      <c r="G336" s="4"/>
      <c r="H336" s="12"/>
    </row>
    <row r="337" spans="6:8" ht="15.75" customHeight="1">
      <c r="F337" s="4"/>
      <c r="G337" s="4"/>
      <c r="H337" s="12"/>
    </row>
    <row r="338" spans="6:8" ht="15.75" customHeight="1">
      <c r="F338" s="4"/>
      <c r="G338" s="4"/>
      <c r="H338" s="12"/>
    </row>
    <row r="339" spans="6:8" ht="15.75" customHeight="1">
      <c r="F339" s="4"/>
      <c r="G339" s="4"/>
      <c r="H339" s="12"/>
    </row>
    <row r="340" spans="6:8" ht="15.75" customHeight="1">
      <c r="F340" s="4"/>
      <c r="G340" s="4"/>
      <c r="H340" s="12"/>
    </row>
    <row r="341" spans="6:8" ht="15.75" customHeight="1">
      <c r="F341" s="4"/>
      <c r="G341" s="4"/>
      <c r="H341" s="12"/>
    </row>
    <row r="342" spans="6:8" ht="15.75" customHeight="1">
      <c r="F342" s="4"/>
      <c r="G342" s="4"/>
      <c r="H342" s="12"/>
    </row>
    <row r="343" spans="6:8" ht="15.75" customHeight="1">
      <c r="F343" s="4"/>
      <c r="G343" s="4"/>
      <c r="H343" s="12"/>
    </row>
    <row r="344" spans="6:8" ht="15.75" customHeight="1">
      <c r="F344" s="4"/>
      <c r="G344" s="4"/>
      <c r="H344" s="12"/>
    </row>
    <row r="345" spans="6:8" ht="15.75" customHeight="1">
      <c r="F345" s="4"/>
      <c r="G345" s="4"/>
      <c r="H345" s="12"/>
    </row>
    <row r="346" spans="6:8" ht="15.75" customHeight="1">
      <c r="F346" s="4"/>
      <c r="G346" s="4"/>
      <c r="H346" s="12"/>
    </row>
    <row r="347" spans="6:8" ht="15.75" customHeight="1">
      <c r="F347" s="4"/>
      <c r="G347" s="4"/>
      <c r="H347" s="12"/>
    </row>
    <row r="348" spans="6:8" ht="15.75" customHeight="1">
      <c r="F348" s="4"/>
      <c r="G348" s="4"/>
      <c r="H348" s="12"/>
    </row>
    <row r="349" spans="6:8" ht="15.75" customHeight="1">
      <c r="F349" s="4"/>
      <c r="G349" s="4"/>
      <c r="H349" s="12"/>
    </row>
    <row r="350" spans="6:8" ht="15.75" customHeight="1">
      <c r="F350" s="4"/>
      <c r="G350" s="4"/>
      <c r="H350" s="12"/>
    </row>
    <row r="351" spans="6:8" ht="15.75" customHeight="1">
      <c r="F351" s="4"/>
      <c r="G351" s="4"/>
      <c r="H351" s="12"/>
    </row>
    <row r="352" spans="6:8" ht="15.75" customHeight="1">
      <c r="F352" s="4"/>
      <c r="G352" s="4"/>
      <c r="H352" s="12"/>
    </row>
    <row r="353" spans="6:8" ht="15.75" customHeight="1">
      <c r="F353" s="4"/>
      <c r="G353" s="4"/>
      <c r="H353" s="12"/>
    </row>
    <row r="354" spans="6:8" ht="15.75" customHeight="1">
      <c r="F354" s="4"/>
      <c r="G354" s="4"/>
      <c r="H354" s="12"/>
    </row>
    <row r="355" spans="6:8" ht="15.75" customHeight="1">
      <c r="F355" s="4"/>
      <c r="G355" s="4"/>
      <c r="H355" s="12"/>
    </row>
    <row r="356" spans="6:8" ht="15.75" customHeight="1">
      <c r="F356" s="4"/>
      <c r="G356" s="4"/>
      <c r="H356" s="12"/>
    </row>
    <row r="357" spans="6:8" ht="15.75" customHeight="1">
      <c r="F357" s="4"/>
      <c r="G357" s="4"/>
      <c r="H357" s="12"/>
    </row>
    <row r="358" spans="6:8" ht="15.75" customHeight="1">
      <c r="F358" s="4"/>
      <c r="G358" s="4"/>
      <c r="H358" s="12"/>
    </row>
    <row r="359" spans="6:8" ht="15.75" customHeight="1">
      <c r="F359" s="4"/>
      <c r="G359" s="4"/>
      <c r="H359" s="12"/>
    </row>
    <row r="360" spans="6:8" ht="15.75" customHeight="1">
      <c r="F360" s="4"/>
      <c r="G360" s="4"/>
      <c r="H360" s="12"/>
    </row>
    <row r="361" spans="6:8" ht="15.75" customHeight="1">
      <c r="F361" s="4"/>
      <c r="G361" s="4"/>
      <c r="H361" s="12"/>
    </row>
    <row r="362" spans="6:8" ht="15.75" customHeight="1">
      <c r="F362" s="4"/>
      <c r="G362" s="4"/>
      <c r="H362" s="12"/>
    </row>
    <row r="363" spans="6:8" ht="15.75" customHeight="1">
      <c r="F363" s="4"/>
      <c r="G363" s="4"/>
      <c r="H363" s="12"/>
    </row>
    <row r="364" spans="6:8" ht="15.75" customHeight="1">
      <c r="F364" s="4"/>
      <c r="G364" s="4"/>
      <c r="H364" s="12"/>
    </row>
    <row r="365" spans="6:8" ht="15.75" customHeight="1">
      <c r="F365" s="4"/>
      <c r="G365" s="4"/>
      <c r="H365" s="12"/>
    </row>
    <row r="366" spans="6:8" ht="15.75" customHeight="1">
      <c r="F366" s="4"/>
      <c r="G366" s="4"/>
      <c r="H366" s="12"/>
    </row>
    <row r="367" spans="6:8" ht="15.75" customHeight="1">
      <c r="F367" s="4"/>
      <c r="G367" s="4"/>
      <c r="H367" s="12"/>
    </row>
    <row r="368" spans="6:8" ht="15.75" customHeight="1">
      <c r="F368" s="4"/>
      <c r="G368" s="4"/>
      <c r="H368" s="12"/>
    </row>
    <row r="369" spans="6:8" ht="15.75" customHeight="1">
      <c r="F369" s="4"/>
      <c r="G369" s="4"/>
      <c r="H369" s="12"/>
    </row>
    <row r="370" spans="6:8" ht="15.75" customHeight="1">
      <c r="F370" s="4"/>
      <c r="G370" s="4"/>
      <c r="H370" s="12"/>
    </row>
    <row r="371" spans="6:8" ht="15.75" customHeight="1">
      <c r="F371" s="4"/>
      <c r="G371" s="4"/>
      <c r="H371" s="12"/>
    </row>
    <row r="372" spans="6:8" ht="15.75" customHeight="1">
      <c r="F372" s="4"/>
      <c r="G372" s="4"/>
      <c r="H372" s="12"/>
    </row>
    <row r="373" spans="6:8" ht="15.75" customHeight="1">
      <c r="F373" s="4"/>
      <c r="G373" s="4"/>
      <c r="H373" s="12"/>
    </row>
    <row r="374" spans="6:8" ht="15.75" customHeight="1">
      <c r="F374" s="4"/>
      <c r="G374" s="4"/>
      <c r="H374" s="12"/>
    </row>
    <row r="375" spans="6:8" ht="15.75" customHeight="1">
      <c r="F375" s="4"/>
      <c r="G375" s="4"/>
      <c r="H375" s="12"/>
    </row>
    <row r="376" spans="6:8" ht="15.75" customHeight="1">
      <c r="F376" s="4"/>
      <c r="G376" s="4"/>
      <c r="H376" s="12"/>
    </row>
    <row r="377" spans="6:8" ht="15.75" customHeight="1">
      <c r="F377" s="4"/>
      <c r="G377" s="4"/>
      <c r="H377" s="12"/>
    </row>
    <row r="378" spans="6:8" ht="15.75" customHeight="1">
      <c r="F378" s="4"/>
      <c r="G378" s="4"/>
      <c r="H378" s="12"/>
    </row>
    <row r="379" spans="6:8" ht="15.75" customHeight="1">
      <c r="F379" s="4"/>
      <c r="G379" s="4"/>
      <c r="H379" s="12"/>
    </row>
    <row r="380" spans="6:8" ht="15.75" customHeight="1">
      <c r="F380" s="4"/>
      <c r="G380" s="4"/>
      <c r="H380" s="12"/>
    </row>
    <row r="381" spans="6:8" ht="15.75" customHeight="1">
      <c r="F381" s="4"/>
      <c r="G381" s="4"/>
      <c r="H381" s="12"/>
    </row>
    <row r="382" spans="6:8" ht="15.75" customHeight="1">
      <c r="F382" s="4"/>
      <c r="G382" s="4"/>
      <c r="H382" s="12"/>
    </row>
    <row r="383" spans="6:8" ht="15.75" customHeight="1">
      <c r="F383" s="4"/>
      <c r="G383" s="4"/>
      <c r="H383" s="12"/>
    </row>
    <row r="384" spans="6:8" ht="15.75" customHeight="1">
      <c r="F384" s="4"/>
      <c r="G384" s="4"/>
      <c r="H384" s="12"/>
    </row>
    <row r="385" spans="6:8" ht="15.75" customHeight="1">
      <c r="F385" s="4"/>
      <c r="G385" s="4"/>
      <c r="H385" s="12"/>
    </row>
    <row r="386" spans="6:8" ht="15.75" customHeight="1">
      <c r="F386" s="4"/>
      <c r="G386" s="4"/>
      <c r="H386" s="12"/>
    </row>
    <row r="387" spans="6:8" ht="15.75" customHeight="1">
      <c r="F387" s="4"/>
      <c r="G387" s="4"/>
      <c r="H387" s="12"/>
    </row>
    <row r="388" spans="6:8" ht="15.75" customHeight="1">
      <c r="F388" s="4"/>
      <c r="G388" s="4"/>
      <c r="H388" s="12"/>
    </row>
    <row r="389" spans="6:8" ht="15.75" customHeight="1">
      <c r="F389" s="4"/>
      <c r="G389" s="4"/>
      <c r="H389" s="12"/>
    </row>
    <row r="390" spans="6:8" ht="15.75" customHeight="1">
      <c r="F390" s="4"/>
      <c r="G390" s="4"/>
      <c r="H390" s="12"/>
    </row>
    <row r="391" spans="6:8" ht="15.75" customHeight="1">
      <c r="F391" s="4"/>
      <c r="G391" s="4"/>
      <c r="H391" s="12"/>
    </row>
    <row r="392" spans="6:8" ht="15.75" customHeight="1">
      <c r="F392" s="4"/>
      <c r="G392" s="4"/>
      <c r="H392" s="12"/>
    </row>
    <row r="393" spans="6:8" ht="15.75" customHeight="1">
      <c r="F393" s="4"/>
      <c r="G393" s="4"/>
      <c r="H393" s="12"/>
    </row>
    <row r="394" spans="6:8" ht="15.75" customHeight="1">
      <c r="F394" s="4"/>
      <c r="G394" s="4"/>
      <c r="H394" s="12"/>
    </row>
    <row r="395" spans="6:8" ht="15.75" customHeight="1">
      <c r="F395" s="4"/>
      <c r="G395" s="4"/>
      <c r="H395" s="12"/>
    </row>
    <row r="396" spans="6:8" ht="15.75" customHeight="1">
      <c r="F396" s="4"/>
      <c r="G396" s="4"/>
      <c r="H396" s="12"/>
    </row>
    <row r="397" spans="6:8" ht="15.75" customHeight="1">
      <c r="F397" s="4"/>
      <c r="G397" s="4"/>
      <c r="H397" s="12"/>
    </row>
    <row r="398" spans="6:8" ht="15.75" customHeight="1">
      <c r="F398" s="4"/>
      <c r="G398" s="4"/>
      <c r="H398" s="12"/>
    </row>
    <row r="399" spans="6:8" ht="15.75" customHeight="1">
      <c r="F399" s="4"/>
      <c r="G399" s="4"/>
      <c r="H399" s="12"/>
    </row>
    <row r="400" spans="6:8" ht="15.75" customHeight="1">
      <c r="F400" s="4"/>
      <c r="G400" s="4"/>
      <c r="H400" s="12"/>
    </row>
    <row r="401" spans="6:8" ht="15.75" customHeight="1">
      <c r="F401" s="4"/>
      <c r="G401" s="4"/>
      <c r="H401" s="12"/>
    </row>
    <row r="402" spans="6:8" ht="15.75" customHeight="1">
      <c r="F402" s="4"/>
      <c r="G402" s="4"/>
      <c r="H402" s="12"/>
    </row>
    <row r="403" spans="6:8" ht="15.75" customHeight="1">
      <c r="F403" s="4"/>
      <c r="G403" s="4"/>
      <c r="H403" s="12"/>
    </row>
    <row r="404" spans="6:8" ht="15.75" customHeight="1">
      <c r="F404" s="4"/>
      <c r="G404" s="4"/>
      <c r="H404" s="12"/>
    </row>
    <row r="405" spans="6:8" ht="15.75" customHeight="1">
      <c r="F405" s="4"/>
      <c r="G405" s="4"/>
      <c r="H405" s="12"/>
    </row>
    <row r="406" spans="6:8" ht="15.75" customHeight="1">
      <c r="F406" s="4"/>
      <c r="G406" s="4"/>
      <c r="H406" s="12"/>
    </row>
    <row r="407" spans="6:8" ht="15.75" customHeight="1">
      <c r="F407" s="4"/>
      <c r="G407" s="4"/>
      <c r="H407" s="12"/>
    </row>
    <row r="408" spans="6:8" ht="15.75" customHeight="1">
      <c r="F408" s="4"/>
      <c r="G408" s="4"/>
      <c r="H408" s="12"/>
    </row>
    <row r="409" spans="6:8" ht="15.75" customHeight="1">
      <c r="F409" s="4"/>
      <c r="G409" s="4"/>
      <c r="H409" s="12"/>
    </row>
    <row r="410" spans="6:8" ht="15.75" customHeight="1">
      <c r="F410" s="4"/>
      <c r="G410" s="4"/>
      <c r="H410" s="12"/>
    </row>
    <row r="411" spans="6:8" ht="15.75" customHeight="1">
      <c r="F411" s="4"/>
      <c r="G411" s="4"/>
      <c r="H411" s="12"/>
    </row>
    <row r="412" spans="6:8" ht="15.75" customHeight="1">
      <c r="F412" s="4"/>
      <c r="G412" s="4"/>
      <c r="H412" s="12"/>
    </row>
    <row r="413" spans="6:8" ht="15.75" customHeight="1">
      <c r="F413" s="4"/>
      <c r="G413" s="4"/>
      <c r="H413" s="12"/>
    </row>
    <row r="414" spans="6:8" ht="15.75" customHeight="1">
      <c r="F414" s="4"/>
      <c r="G414" s="4"/>
      <c r="H414" s="12"/>
    </row>
    <row r="415" spans="6:8" ht="15.75" customHeight="1">
      <c r="F415" s="4"/>
      <c r="G415" s="4"/>
      <c r="H415" s="12"/>
    </row>
    <row r="416" spans="6:8" ht="15.75" customHeight="1">
      <c r="F416" s="4"/>
      <c r="G416" s="4"/>
      <c r="H416" s="12"/>
    </row>
    <row r="417" spans="6:8" ht="15.75" customHeight="1">
      <c r="F417" s="4"/>
      <c r="G417" s="4"/>
      <c r="H417" s="12"/>
    </row>
    <row r="418" spans="6:8" ht="15.75" customHeight="1">
      <c r="F418" s="4"/>
      <c r="G418" s="4"/>
      <c r="H418" s="12"/>
    </row>
    <row r="419" spans="6:8" ht="15.75" customHeight="1">
      <c r="F419" s="4"/>
      <c r="G419" s="4"/>
      <c r="H419" s="12"/>
    </row>
    <row r="420" spans="6:8" ht="15.75" customHeight="1">
      <c r="F420" s="4"/>
      <c r="G420" s="4"/>
      <c r="H420" s="12"/>
    </row>
    <row r="421" spans="6:8" ht="15.75" customHeight="1">
      <c r="F421" s="4"/>
      <c r="G421" s="4"/>
      <c r="H421" s="12"/>
    </row>
    <row r="422" spans="6:8" ht="15.75" customHeight="1">
      <c r="F422" s="4"/>
      <c r="G422" s="4"/>
      <c r="H422" s="12"/>
    </row>
    <row r="423" spans="6:8" ht="15.75" customHeight="1">
      <c r="F423" s="4"/>
      <c r="G423" s="4"/>
      <c r="H423" s="12"/>
    </row>
    <row r="424" spans="6:8" ht="15.75" customHeight="1">
      <c r="F424" s="4"/>
      <c r="G424" s="4"/>
      <c r="H424" s="12"/>
    </row>
    <row r="425" spans="6:8" ht="15.75" customHeight="1">
      <c r="F425" s="4"/>
      <c r="G425" s="4"/>
      <c r="H425" s="12"/>
    </row>
    <row r="426" spans="6:8" ht="15.75" customHeight="1">
      <c r="F426" s="4"/>
      <c r="G426" s="4"/>
      <c r="H426" s="12"/>
    </row>
    <row r="427" spans="6:8" ht="15.75" customHeight="1">
      <c r="F427" s="4"/>
      <c r="G427" s="4"/>
      <c r="H427" s="12"/>
    </row>
    <row r="428" spans="6:8" ht="15.75" customHeight="1">
      <c r="F428" s="4"/>
      <c r="G428" s="4"/>
      <c r="H428" s="12"/>
    </row>
    <row r="429" spans="6:8" ht="15.75" customHeight="1">
      <c r="F429" s="4"/>
      <c r="G429" s="4"/>
      <c r="H429" s="12"/>
    </row>
    <row r="430" spans="6:8" ht="15.75" customHeight="1">
      <c r="F430" s="4"/>
      <c r="G430" s="4"/>
      <c r="H430" s="12"/>
    </row>
    <row r="431" spans="6:8" ht="15.75" customHeight="1">
      <c r="F431" s="4"/>
      <c r="G431" s="4"/>
      <c r="H431" s="12"/>
    </row>
    <row r="432" spans="6:8" ht="15.75" customHeight="1">
      <c r="F432" s="4"/>
      <c r="G432" s="4"/>
      <c r="H432" s="12"/>
    </row>
    <row r="433" spans="6:8" ht="15.75" customHeight="1">
      <c r="F433" s="4"/>
      <c r="G433" s="4"/>
      <c r="H433" s="12"/>
    </row>
    <row r="434" spans="6:8" ht="15.75" customHeight="1">
      <c r="F434" s="4"/>
      <c r="G434" s="4"/>
      <c r="H434" s="12"/>
    </row>
    <row r="435" spans="6:8" ht="15.75" customHeight="1">
      <c r="F435" s="4"/>
      <c r="G435" s="4"/>
      <c r="H435" s="12"/>
    </row>
    <row r="436" spans="6:8" ht="15.75" customHeight="1">
      <c r="F436" s="4"/>
      <c r="G436" s="4"/>
      <c r="H436" s="12"/>
    </row>
    <row r="437" spans="6:8" ht="15.75" customHeight="1">
      <c r="F437" s="4"/>
      <c r="G437" s="4"/>
      <c r="H437" s="12"/>
    </row>
    <row r="438" spans="6:8" ht="15.75" customHeight="1">
      <c r="F438" s="4"/>
      <c r="G438" s="4"/>
      <c r="H438" s="12"/>
    </row>
    <row r="439" spans="6:8" ht="15.75" customHeight="1">
      <c r="F439" s="4"/>
      <c r="G439" s="4"/>
      <c r="H439" s="12"/>
    </row>
    <row r="440" spans="6:8" ht="15.75" customHeight="1">
      <c r="F440" s="4"/>
      <c r="G440" s="4"/>
      <c r="H440" s="12"/>
    </row>
    <row r="441" spans="6:8" ht="15.75" customHeight="1">
      <c r="F441" s="4"/>
      <c r="G441" s="4"/>
      <c r="H441" s="12"/>
    </row>
    <row r="442" spans="6:8" ht="15.75" customHeight="1">
      <c r="F442" s="4"/>
      <c r="G442" s="4"/>
      <c r="H442" s="12"/>
    </row>
    <row r="443" spans="6:8" ht="15.75" customHeight="1">
      <c r="F443" s="4"/>
      <c r="G443" s="4"/>
      <c r="H443" s="12"/>
    </row>
    <row r="444" spans="6:8" ht="15.75" customHeight="1">
      <c r="F444" s="4"/>
      <c r="G444" s="4"/>
      <c r="H444" s="12"/>
    </row>
    <row r="445" spans="6:8" ht="15.75" customHeight="1">
      <c r="F445" s="4"/>
      <c r="G445" s="4"/>
      <c r="H445" s="12"/>
    </row>
    <row r="446" spans="6:8" ht="15.75" customHeight="1">
      <c r="F446" s="4"/>
      <c r="G446" s="4"/>
      <c r="H446" s="12"/>
    </row>
    <row r="447" spans="6:8" ht="15.75" customHeight="1">
      <c r="F447" s="4"/>
      <c r="G447" s="4"/>
      <c r="H447" s="12"/>
    </row>
    <row r="448" spans="6:8" ht="15.75" customHeight="1">
      <c r="F448" s="4"/>
      <c r="G448" s="4"/>
      <c r="H448" s="12"/>
    </row>
    <row r="449" spans="6:8" ht="15.75" customHeight="1">
      <c r="F449" s="4"/>
      <c r="G449" s="4"/>
      <c r="H449" s="12"/>
    </row>
    <row r="450" spans="6:8" ht="15.75" customHeight="1">
      <c r="F450" s="4"/>
      <c r="G450" s="4"/>
      <c r="H450" s="12"/>
    </row>
    <row r="451" spans="6:8" ht="15.75" customHeight="1">
      <c r="F451" s="4"/>
      <c r="G451" s="4"/>
      <c r="H451" s="12"/>
    </row>
    <row r="452" spans="6:8" ht="15.75" customHeight="1">
      <c r="F452" s="4"/>
      <c r="G452" s="4"/>
      <c r="H452" s="12"/>
    </row>
    <row r="453" spans="6:8" ht="15.75" customHeight="1">
      <c r="F453" s="4"/>
      <c r="G453" s="4"/>
      <c r="H453" s="12"/>
    </row>
    <row r="454" spans="6:8" ht="15.75" customHeight="1">
      <c r="F454" s="4"/>
      <c r="G454" s="4"/>
      <c r="H454" s="12"/>
    </row>
    <row r="455" spans="6:8" ht="15.75" customHeight="1">
      <c r="F455" s="4"/>
      <c r="G455" s="4"/>
      <c r="H455" s="12"/>
    </row>
    <row r="456" spans="6:8" ht="15.75" customHeight="1">
      <c r="F456" s="4"/>
      <c r="G456" s="4"/>
      <c r="H456" s="12"/>
    </row>
    <row r="457" spans="6:8" ht="15.75" customHeight="1">
      <c r="F457" s="4"/>
      <c r="G457" s="4"/>
      <c r="H457" s="12"/>
    </row>
    <row r="458" spans="6:8" ht="15.75" customHeight="1">
      <c r="F458" s="4"/>
      <c r="G458" s="4"/>
      <c r="H458" s="12"/>
    </row>
    <row r="459" spans="6:8" ht="15.75" customHeight="1">
      <c r="F459" s="4"/>
      <c r="G459" s="4"/>
      <c r="H459" s="12"/>
    </row>
    <row r="460" spans="6:8" ht="15.75" customHeight="1">
      <c r="F460" s="4"/>
      <c r="G460" s="4"/>
      <c r="H460" s="12"/>
    </row>
    <row r="461" spans="6:8" ht="15.75" customHeight="1">
      <c r="F461" s="4"/>
      <c r="G461" s="4"/>
      <c r="H461" s="12"/>
    </row>
    <row r="462" spans="6:8" ht="15.75" customHeight="1">
      <c r="F462" s="4"/>
      <c r="G462" s="4"/>
      <c r="H462" s="12"/>
    </row>
    <row r="463" spans="6:8" ht="15.75" customHeight="1">
      <c r="F463" s="4"/>
      <c r="G463" s="4"/>
      <c r="H463" s="12"/>
    </row>
    <row r="464" spans="6:8" ht="15.75" customHeight="1">
      <c r="F464" s="4"/>
      <c r="G464" s="4"/>
      <c r="H464" s="12"/>
    </row>
    <row r="465" spans="6:8" ht="15.75" customHeight="1">
      <c r="F465" s="4"/>
      <c r="G465" s="4"/>
      <c r="H465" s="12"/>
    </row>
    <row r="466" spans="6:8" ht="15.75" customHeight="1">
      <c r="F466" s="4"/>
      <c r="G466" s="4"/>
      <c r="H466" s="12"/>
    </row>
    <row r="467" spans="6:8" ht="15.75" customHeight="1">
      <c r="F467" s="4"/>
      <c r="G467" s="4"/>
      <c r="H467" s="12"/>
    </row>
    <row r="468" spans="6:8" ht="15.75" customHeight="1">
      <c r="F468" s="4"/>
      <c r="G468" s="4"/>
      <c r="H468" s="12"/>
    </row>
    <row r="469" spans="6:8" ht="15.75" customHeight="1">
      <c r="F469" s="4"/>
      <c r="G469" s="4"/>
      <c r="H469" s="12"/>
    </row>
    <row r="470" spans="6:8" ht="15.75" customHeight="1">
      <c r="F470" s="4"/>
      <c r="G470" s="4"/>
      <c r="H470" s="12"/>
    </row>
    <row r="471" spans="6:8" ht="15.75" customHeight="1">
      <c r="F471" s="4"/>
      <c r="G471" s="4"/>
      <c r="H471" s="12"/>
    </row>
    <row r="472" spans="6:8" ht="15.75" customHeight="1">
      <c r="F472" s="4"/>
      <c r="G472" s="4"/>
      <c r="H472" s="12"/>
    </row>
    <row r="473" spans="6:8" ht="15.75" customHeight="1">
      <c r="F473" s="4"/>
      <c r="G473" s="4"/>
      <c r="H473" s="12"/>
    </row>
    <row r="474" spans="6:8" ht="15.75" customHeight="1">
      <c r="F474" s="4"/>
      <c r="G474" s="4"/>
      <c r="H474" s="12"/>
    </row>
    <row r="475" spans="6:8" ht="15.75" customHeight="1">
      <c r="F475" s="4"/>
      <c r="G475" s="4"/>
      <c r="H475" s="12"/>
    </row>
    <row r="476" spans="6:8" ht="15.75" customHeight="1">
      <c r="F476" s="4"/>
      <c r="G476" s="4"/>
      <c r="H476" s="12"/>
    </row>
    <row r="477" spans="6:8" ht="15.75" customHeight="1">
      <c r="F477" s="4"/>
      <c r="G477" s="4"/>
      <c r="H477" s="12"/>
    </row>
    <row r="478" spans="6:8" ht="15.75" customHeight="1">
      <c r="F478" s="4"/>
      <c r="G478" s="4"/>
      <c r="H478" s="12"/>
    </row>
    <row r="479" spans="6:8" ht="15.75" customHeight="1">
      <c r="F479" s="4"/>
      <c r="G479" s="4"/>
      <c r="H479" s="12"/>
    </row>
    <row r="480" spans="6:8" ht="15.75" customHeight="1">
      <c r="F480" s="4"/>
      <c r="G480" s="4"/>
      <c r="H480" s="12"/>
    </row>
    <row r="481" spans="6:8" ht="15.75" customHeight="1">
      <c r="F481" s="4"/>
      <c r="G481" s="4"/>
      <c r="H481" s="12"/>
    </row>
    <row r="482" spans="6:8" ht="15.75" customHeight="1">
      <c r="F482" s="4"/>
      <c r="G482" s="4"/>
      <c r="H482" s="12"/>
    </row>
    <row r="483" spans="6:8" ht="15.75" customHeight="1">
      <c r="F483" s="4"/>
      <c r="G483" s="4"/>
      <c r="H483" s="12"/>
    </row>
    <row r="484" spans="6:8" ht="15.75" customHeight="1">
      <c r="F484" s="4"/>
      <c r="G484" s="4"/>
      <c r="H484" s="12"/>
    </row>
    <row r="485" spans="6:8" ht="15.75" customHeight="1">
      <c r="F485" s="4"/>
      <c r="G485" s="4"/>
      <c r="H485" s="12"/>
    </row>
    <row r="486" spans="6:8" ht="15.75" customHeight="1">
      <c r="F486" s="4"/>
      <c r="G486" s="4"/>
      <c r="H486" s="12"/>
    </row>
    <row r="487" spans="6:8" ht="15.75" customHeight="1">
      <c r="F487" s="4"/>
      <c r="G487" s="4"/>
      <c r="H487" s="12"/>
    </row>
    <row r="488" spans="6:8" ht="15.75" customHeight="1">
      <c r="F488" s="4"/>
      <c r="G488" s="4"/>
      <c r="H488" s="12"/>
    </row>
    <row r="489" spans="6:8" ht="15.75" customHeight="1">
      <c r="F489" s="4"/>
      <c r="G489" s="4"/>
      <c r="H489" s="12"/>
    </row>
    <row r="490" spans="6:8" ht="15.75" customHeight="1">
      <c r="F490" s="4"/>
      <c r="G490" s="4"/>
      <c r="H490" s="12"/>
    </row>
    <row r="491" spans="6:8" ht="15.75" customHeight="1">
      <c r="F491" s="4"/>
      <c r="G491" s="4"/>
      <c r="H491" s="12"/>
    </row>
    <row r="492" spans="6:8" ht="15.75" customHeight="1">
      <c r="F492" s="4"/>
      <c r="G492" s="4"/>
      <c r="H492" s="12"/>
    </row>
    <row r="493" spans="6:8" ht="15.75" customHeight="1">
      <c r="F493" s="4"/>
      <c r="G493" s="4"/>
      <c r="H493" s="12"/>
    </row>
    <row r="494" spans="6:8" ht="15.75" customHeight="1">
      <c r="F494" s="4"/>
      <c r="G494" s="4"/>
      <c r="H494" s="12"/>
    </row>
    <row r="495" spans="6:8" ht="15.75" customHeight="1">
      <c r="F495" s="4"/>
      <c r="G495" s="4"/>
      <c r="H495" s="12"/>
    </row>
    <row r="496" spans="6:8" ht="15.75" customHeight="1">
      <c r="F496" s="4"/>
      <c r="G496" s="4"/>
      <c r="H496" s="12"/>
    </row>
    <row r="497" spans="6:8" ht="15.75" customHeight="1">
      <c r="F497" s="4"/>
      <c r="G497" s="4"/>
      <c r="H497" s="12"/>
    </row>
    <row r="498" spans="6:8" ht="15.75" customHeight="1">
      <c r="F498" s="4"/>
      <c r="G498" s="4"/>
      <c r="H498" s="12"/>
    </row>
    <row r="499" spans="6:8" ht="15.75" customHeight="1">
      <c r="F499" s="4"/>
      <c r="G499" s="4"/>
      <c r="H499" s="12"/>
    </row>
    <row r="500" spans="6:8" ht="15.75" customHeight="1">
      <c r="F500" s="4"/>
      <c r="G500" s="4"/>
      <c r="H500" s="12"/>
    </row>
    <row r="501" spans="6:8" ht="15.75" customHeight="1">
      <c r="F501" s="4"/>
      <c r="G501" s="4"/>
      <c r="H501" s="12"/>
    </row>
    <row r="502" spans="6:8" ht="15.75" customHeight="1">
      <c r="F502" s="4"/>
      <c r="G502" s="4"/>
      <c r="H502" s="12"/>
    </row>
    <row r="503" spans="6:8" ht="15.75" customHeight="1">
      <c r="F503" s="4"/>
      <c r="G503" s="4"/>
      <c r="H503" s="12"/>
    </row>
    <row r="504" spans="6:8" ht="15.75" customHeight="1">
      <c r="F504" s="4"/>
      <c r="G504" s="4"/>
      <c r="H504" s="12"/>
    </row>
    <row r="505" spans="6:8" ht="15.75" customHeight="1">
      <c r="F505" s="4"/>
      <c r="G505" s="4"/>
      <c r="H505" s="12"/>
    </row>
    <row r="506" spans="6:8" ht="15.75" customHeight="1">
      <c r="F506" s="4"/>
      <c r="G506" s="4"/>
      <c r="H506" s="12"/>
    </row>
    <row r="507" spans="6:8" ht="15.75" customHeight="1">
      <c r="F507" s="4"/>
      <c r="G507" s="4"/>
      <c r="H507" s="12"/>
    </row>
    <row r="508" spans="6:8" ht="15.75" customHeight="1">
      <c r="F508" s="4"/>
      <c r="G508" s="4"/>
      <c r="H508" s="12"/>
    </row>
    <row r="509" spans="6:8" ht="15.75" customHeight="1">
      <c r="F509" s="4"/>
      <c r="G509" s="4"/>
      <c r="H509" s="12"/>
    </row>
    <row r="510" spans="6:8" ht="15.75" customHeight="1">
      <c r="F510" s="4"/>
      <c r="G510" s="4"/>
      <c r="H510" s="12"/>
    </row>
    <row r="511" spans="6:8" ht="15.75" customHeight="1">
      <c r="F511" s="4"/>
      <c r="G511" s="4"/>
      <c r="H511" s="12"/>
    </row>
    <row r="512" spans="6:8" ht="15.75" customHeight="1">
      <c r="F512" s="4"/>
      <c r="G512" s="4"/>
      <c r="H512" s="12"/>
    </row>
    <row r="513" spans="6:8" ht="15.75" customHeight="1">
      <c r="F513" s="4"/>
      <c r="G513" s="4"/>
      <c r="H513" s="12"/>
    </row>
    <row r="514" spans="6:8" ht="15.75" customHeight="1">
      <c r="F514" s="4"/>
      <c r="G514" s="4"/>
      <c r="H514" s="12"/>
    </row>
    <row r="515" spans="6:8" ht="15.75" customHeight="1">
      <c r="F515" s="4"/>
      <c r="G515" s="4"/>
      <c r="H515" s="12"/>
    </row>
    <row r="516" spans="6:8" ht="15.75" customHeight="1">
      <c r="F516" s="4"/>
      <c r="G516" s="4"/>
      <c r="H516" s="12"/>
    </row>
    <row r="517" spans="6:8" ht="15.75" customHeight="1">
      <c r="F517" s="4"/>
      <c r="G517" s="4"/>
      <c r="H517" s="12"/>
    </row>
    <row r="518" spans="6:8" ht="15.75" customHeight="1">
      <c r="F518" s="4"/>
      <c r="G518" s="4"/>
      <c r="H518" s="12"/>
    </row>
    <row r="519" spans="6:8" ht="15.75" customHeight="1">
      <c r="F519" s="4"/>
      <c r="G519" s="4"/>
      <c r="H519" s="12"/>
    </row>
    <row r="520" spans="6:8" ht="15.75" customHeight="1">
      <c r="F520" s="4"/>
      <c r="G520" s="4"/>
      <c r="H520" s="12"/>
    </row>
    <row r="521" spans="6:8" ht="15.75" customHeight="1">
      <c r="F521" s="4"/>
      <c r="G521" s="4"/>
      <c r="H521" s="12"/>
    </row>
    <row r="522" spans="6:8" ht="15.75" customHeight="1">
      <c r="F522" s="4"/>
      <c r="G522" s="4"/>
      <c r="H522" s="12"/>
    </row>
    <row r="523" spans="6:8" ht="15.75" customHeight="1">
      <c r="F523" s="4"/>
      <c r="G523" s="4"/>
      <c r="H523" s="12"/>
    </row>
    <row r="524" spans="6:8" ht="15.75" customHeight="1">
      <c r="F524" s="4"/>
      <c r="G524" s="4"/>
      <c r="H524" s="12"/>
    </row>
    <row r="525" spans="6:8" ht="15.75" customHeight="1">
      <c r="F525" s="4"/>
      <c r="G525" s="4"/>
      <c r="H525" s="12"/>
    </row>
    <row r="526" spans="6:8" ht="15.75" customHeight="1">
      <c r="F526" s="4"/>
      <c r="G526" s="4"/>
      <c r="H526" s="12"/>
    </row>
    <row r="527" spans="6:8" ht="15.75" customHeight="1">
      <c r="F527" s="4"/>
      <c r="G527" s="4"/>
      <c r="H527" s="12"/>
    </row>
    <row r="528" spans="6:8" ht="15.75" customHeight="1">
      <c r="F528" s="4"/>
      <c r="G528" s="4"/>
      <c r="H528" s="12"/>
    </row>
    <row r="529" spans="6:8" ht="15.75" customHeight="1">
      <c r="F529" s="4"/>
      <c r="G529" s="4"/>
      <c r="H529" s="12"/>
    </row>
    <row r="530" spans="6:8" ht="15.75" customHeight="1">
      <c r="F530" s="4"/>
      <c r="G530" s="4"/>
      <c r="H530" s="12"/>
    </row>
    <row r="531" spans="6:8" ht="15.75" customHeight="1">
      <c r="F531" s="4"/>
      <c r="G531" s="4"/>
      <c r="H531" s="12"/>
    </row>
    <row r="532" spans="6:8" ht="15.75" customHeight="1">
      <c r="F532" s="4"/>
      <c r="G532" s="4"/>
      <c r="H532" s="12"/>
    </row>
    <row r="533" spans="6:8" ht="15.75" customHeight="1">
      <c r="F533" s="4"/>
      <c r="G533" s="4"/>
      <c r="H533" s="12"/>
    </row>
    <row r="534" spans="6:8" ht="15.75" customHeight="1">
      <c r="F534" s="4"/>
      <c r="G534" s="4"/>
      <c r="H534" s="12"/>
    </row>
    <row r="535" spans="6:8" ht="15.75" customHeight="1">
      <c r="F535" s="4"/>
      <c r="G535" s="4"/>
      <c r="H535" s="12"/>
    </row>
    <row r="536" spans="6:8" ht="15.75" customHeight="1">
      <c r="F536" s="4"/>
      <c r="G536" s="4"/>
      <c r="H536" s="12"/>
    </row>
    <row r="537" spans="6:8" ht="15.75" customHeight="1">
      <c r="F537" s="4"/>
      <c r="G537" s="4"/>
      <c r="H537" s="12"/>
    </row>
    <row r="538" spans="6:8" ht="15.75" customHeight="1">
      <c r="F538" s="4"/>
      <c r="G538" s="4"/>
      <c r="H538" s="12"/>
    </row>
    <row r="539" spans="6:8" ht="15.75" customHeight="1">
      <c r="F539" s="4"/>
      <c r="G539" s="4"/>
      <c r="H539" s="12"/>
    </row>
    <row r="540" spans="6:8" ht="15.75" customHeight="1">
      <c r="F540" s="4"/>
      <c r="G540" s="4"/>
      <c r="H540" s="12"/>
    </row>
    <row r="541" spans="6:8" ht="15.75" customHeight="1">
      <c r="F541" s="4"/>
      <c r="G541" s="4"/>
      <c r="H541" s="12"/>
    </row>
    <row r="542" spans="6:8" ht="15.75" customHeight="1">
      <c r="F542" s="4"/>
      <c r="G542" s="4"/>
      <c r="H542" s="12"/>
    </row>
    <row r="543" spans="6:8" ht="15.75" customHeight="1">
      <c r="F543" s="4"/>
      <c r="G543" s="4"/>
      <c r="H543" s="12"/>
    </row>
    <row r="544" spans="6:8" ht="15.75" customHeight="1">
      <c r="F544" s="4"/>
      <c r="G544" s="4"/>
      <c r="H544" s="12"/>
    </row>
    <row r="545" spans="6:8" ht="15.75" customHeight="1">
      <c r="F545" s="4"/>
      <c r="G545" s="4"/>
      <c r="H545" s="12"/>
    </row>
    <row r="546" spans="6:8" ht="15.75" customHeight="1">
      <c r="F546" s="4"/>
      <c r="G546" s="4"/>
      <c r="H546" s="12"/>
    </row>
    <row r="547" spans="6:8" ht="15.75" customHeight="1">
      <c r="F547" s="4"/>
      <c r="G547" s="4"/>
      <c r="H547" s="12"/>
    </row>
    <row r="548" spans="6:8" ht="15.75" customHeight="1">
      <c r="F548" s="4"/>
      <c r="G548" s="4"/>
      <c r="H548" s="12"/>
    </row>
    <row r="549" spans="6:8" ht="15.75" customHeight="1">
      <c r="F549" s="4"/>
      <c r="G549" s="4"/>
      <c r="H549" s="12"/>
    </row>
    <row r="550" spans="6:8" ht="15.75" customHeight="1">
      <c r="F550" s="4"/>
      <c r="G550" s="4"/>
      <c r="H550" s="12"/>
    </row>
    <row r="551" spans="6:8" ht="15.75" customHeight="1">
      <c r="F551" s="4"/>
      <c r="G551" s="4"/>
      <c r="H551" s="12"/>
    </row>
    <row r="552" spans="6:8" ht="15.75" customHeight="1">
      <c r="F552" s="4"/>
      <c r="G552" s="4"/>
      <c r="H552" s="12"/>
    </row>
    <row r="553" spans="6:8" ht="15.75" customHeight="1">
      <c r="F553" s="4"/>
      <c r="G553" s="4"/>
      <c r="H553" s="12"/>
    </row>
    <row r="554" spans="6:8" ht="15.75" customHeight="1">
      <c r="F554" s="4"/>
      <c r="G554" s="4"/>
      <c r="H554" s="12"/>
    </row>
    <row r="555" spans="6:8" ht="15.75" customHeight="1">
      <c r="F555" s="4"/>
      <c r="G555" s="4"/>
      <c r="H555" s="12"/>
    </row>
    <row r="556" spans="6:8" ht="15.75" customHeight="1">
      <c r="F556" s="4"/>
      <c r="G556" s="4"/>
      <c r="H556" s="12"/>
    </row>
    <row r="557" spans="6:8" ht="15.75" customHeight="1">
      <c r="F557" s="4"/>
      <c r="G557" s="4"/>
      <c r="H557" s="12"/>
    </row>
    <row r="558" spans="6:8" ht="15.75" customHeight="1">
      <c r="F558" s="4"/>
      <c r="G558" s="4"/>
      <c r="H558" s="12"/>
    </row>
    <row r="559" spans="6:8" ht="15.75" customHeight="1">
      <c r="F559" s="4"/>
      <c r="G559" s="4"/>
      <c r="H559" s="12"/>
    </row>
    <row r="560" spans="6:8" ht="15.75" customHeight="1">
      <c r="F560" s="4"/>
      <c r="G560" s="4"/>
      <c r="H560" s="12"/>
    </row>
    <row r="561" spans="6:8" ht="15.75" customHeight="1">
      <c r="F561" s="4"/>
      <c r="G561" s="4"/>
      <c r="H561" s="12"/>
    </row>
    <row r="562" spans="6:8" ht="15.75" customHeight="1">
      <c r="F562" s="4"/>
      <c r="G562" s="4"/>
      <c r="H562" s="12"/>
    </row>
    <row r="563" spans="6:8" ht="15.75" customHeight="1">
      <c r="F563" s="4"/>
      <c r="G563" s="4"/>
      <c r="H563" s="12"/>
    </row>
    <row r="564" spans="6:8" ht="15.75" customHeight="1">
      <c r="F564" s="4"/>
      <c r="G564" s="4"/>
      <c r="H564" s="12"/>
    </row>
    <row r="565" spans="6:8" ht="15.75" customHeight="1">
      <c r="F565" s="4"/>
      <c r="G565" s="4"/>
      <c r="H565" s="12"/>
    </row>
    <row r="566" spans="6:8" ht="15.75" customHeight="1">
      <c r="F566" s="4"/>
      <c r="G566" s="4"/>
      <c r="H566" s="12"/>
    </row>
    <row r="567" spans="6:8" ht="15.75" customHeight="1">
      <c r="F567" s="4"/>
      <c r="G567" s="4"/>
      <c r="H567" s="12"/>
    </row>
    <row r="568" spans="6:8" ht="15.75" customHeight="1">
      <c r="F568" s="4"/>
      <c r="G568" s="4"/>
      <c r="H568" s="12"/>
    </row>
    <row r="569" spans="6:8" ht="15.75" customHeight="1">
      <c r="F569" s="4"/>
      <c r="G569" s="4"/>
      <c r="H569" s="12"/>
    </row>
    <row r="570" spans="6:8" ht="15.75" customHeight="1">
      <c r="F570" s="4"/>
      <c r="G570" s="4"/>
      <c r="H570" s="12"/>
    </row>
    <row r="571" spans="6:8" ht="15.75" customHeight="1">
      <c r="F571" s="4"/>
      <c r="G571" s="4"/>
      <c r="H571" s="12"/>
    </row>
    <row r="572" spans="6:8" ht="15.75" customHeight="1">
      <c r="F572" s="4"/>
      <c r="G572" s="4"/>
      <c r="H572" s="12"/>
    </row>
    <row r="573" spans="6:8" ht="15.75" customHeight="1">
      <c r="F573" s="4"/>
      <c r="G573" s="4"/>
      <c r="H573" s="12"/>
    </row>
    <row r="574" spans="6:8" ht="15.75" customHeight="1">
      <c r="F574" s="4"/>
      <c r="G574" s="4"/>
      <c r="H574" s="12"/>
    </row>
    <row r="575" spans="6:8" ht="15.75" customHeight="1">
      <c r="F575" s="4"/>
      <c r="G575" s="4"/>
      <c r="H575" s="12"/>
    </row>
    <row r="576" spans="6:8" ht="15.75" customHeight="1">
      <c r="F576" s="4"/>
      <c r="G576" s="4"/>
      <c r="H576" s="12"/>
    </row>
    <row r="577" spans="6:8" ht="15.75" customHeight="1">
      <c r="F577" s="4"/>
      <c r="G577" s="4"/>
      <c r="H577" s="12"/>
    </row>
    <row r="578" spans="6:8" ht="15.75" customHeight="1">
      <c r="F578" s="4"/>
      <c r="G578" s="4"/>
      <c r="H578" s="12"/>
    </row>
    <row r="579" spans="6:8" ht="15.75" customHeight="1">
      <c r="F579" s="4"/>
      <c r="G579" s="4"/>
      <c r="H579" s="12"/>
    </row>
    <row r="580" spans="6:8" ht="15.75" customHeight="1">
      <c r="F580" s="4"/>
      <c r="G580" s="4"/>
      <c r="H580" s="12"/>
    </row>
    <row r="581" spans="6:8" ht="15.75" customHeight="1">
      <c r="F581" s="4"/>
      <c r="G581" s="4"/>
      <c r="H581" s="12"/>
    </row>
    <row r="582" spans="6:8" ht="15.75" customHeight="1">
      <c r="F582" s="4"/>
      <c r="G582" s="4"/>
      <c r="H582" s="12"/>
    </row>
    <row r="583" spans="6:8" ht="15.75" customHeight="1">
      <c r="F583" s="4"/>
      <c r="G583" s="4"/>
      <c r="H583" s="12"/>
    </row>
    <row r="584" spans="6:8" ht="15.75" customHeight="1">
      <c r="F584" s="4"/>
      <c r="G584" s="4"/>
      <c r="H584" s="12"/>
    </row>
    <row r="585" spans="6:8" ht="15.75" customHeight="1">
      <c r="F585" s="4"/>
      <c r="G585" s="4"/>
      <c r="H585" s="12"/>
    </row>
    <row r="586" spans="6:8" ht="15.75" customHeight="1">
      <c r="F586" s="4"/>
      <c r="G586" s="4"/>
      <c r="H586" s="12"/>
    </row>
    <row r="587" spans="6:8" ht="15.75" customHeight="1">
      <c r="F587" s="4"/>
      <c r="G587" s="4"/>
      <c r="H587" s="12"/>
    </row>
    <row r="588" spans="6:8" ht="15.75" customHeight="1">
      <c r="F588" s="4"/>
      <c r="G588" s="4"/>
      <c r="H588" s="12"/>
    </row>
    <row r="589" spans="6:8" ht="15.75" customHeight="1">
      <c r="F589" s="4"/>
      <c r="G589" s="4"/>
      <c r="H589" s="12"/>
    </row>
    <row r="590" spans="6:8" ht="15.75" customHeight="1">
      <c r="F590" s="4"/>
      <c r="G590" s="4"/>
      <c r="H590" s="12"/>
    </row>
    <row r="591" spans="6:8" ht="15.75" customHeight="1">
      <c r="F591" s="4"/>
      <c r="G591" s="4"/>
      <c r="H591" s="12"/>
    </row>
    <row r="592" spans="6:8" ht="15.75" customHeight="1">
      <c r="F592" s="4"/>
      <c r="G592" s="4"/>
      <c r="H592" s="12"/>
    </row>
    <row r="593" spans="6:8" ht="15.75" customHeight="1">
      <c r="F593" s="4"/>
      <c r="G593" s="4"/>
      <c r="H593" s="12"/>
    </row>
    <row r="594" spans="6:8" ht="15.75" customHeight="1">
      <c r="F594" s="4"/>
      <c r="G594" s="4"/>
      <c r="H594" s="12"/>
    </row>
    <row r="595" spans="6:8" ht="15.75" customHeight="1">
      <c r="F595" s="4"/>
      <c r="G595" s="4"/>
      <c r="H595" s="12"/>
    </row>
    <row r="596" spans="6:8" ht="15.75" customHeight="1">
      <c r="F596" s="4"/>
      <c r="G596" s="4"/>
      <c r="H596" s="12"/>
    </row>
    <row r="597" spans="6:8" ht="15.75" customHeight="1">
      <c r="F597" s="4"/>
      <c r="G597" s="4"/>
      <c r="H597" s="12"/>
    </row>
    <row r="598" spans="6:8" ht="15.75" customHeight="1">
      <c r="F598" s="4"/>
      <c r="G598" s="4"/>
      <c r="H598" s="12"/>
    </row>
    <row r="599" spans="6:8" ht="15.75" customHeight="1">
      <c r="F599" s="4"/>
      <c r="G599" s="4"/>
      <c r="H599" s="12"/>
    </row>
    <row r="600" spans="6:8" ht="15.75" customHeight="1">
      <c r="F600" s="4"/>
      <c r="G600" s="4"/>
      <c r="H600" s="12"/>
    </row>
    <row r="601" spans="6:8" ht="15.75" customHeight="1">
      <c r="F601" s="4"/>
      <c r="G601" s="4"/>
      <c r="H601" s="12"/>
    </row>
    <row r="602" spans="6:8" ht="15.75" customHeight="1">
      <c r="F602" s="4"/>
      <c r="G602" s="4"/>
      <c r="H602" s="12"/>
    </row>
    <row r="603" spans="6:8" ht="15.75" customHeight="1">
      <c r="F603" s="4"/>
      <c r="G603" s="4"/>
      <c r="H603" s="12"/>
    </row>
    <row r="604" spans="6:8" ht="15.75" customHeight="1">
      <c r="F604" s="4"/>
      <c r="G604" s="4"/>
      <c r="H604" s="12"/>
    </row>
    <row r="605" spans="6:8" ht="15.75" customHeight="1">
      <c r="F605" s="4"/>
      <c r="G605" s="4"/>
      <c r="H605" s="12"/>
    </row>
    <row r="606" spans="6:8" ht="15.75" customHeight="1">
      <c r="F606" s="4"/>
      <c r="G606" s="4"/>
      <c r="H606" s="12"/>
    </row>
    <row r="607" spans="6:8" ht="15.75" customHeight="1">
      <c r="F607" s="4"/>
      <c r="G607" s="4"/>
      <c r="H607" s="12"/>
    </row>
    <row r="608" spans="6:8" ht="15.75" customHeight="1">
      <c r="F608" s="4"/>
      <c r="G608" s="4"/>
      <c r="H608" s="12"/>
    </row>
    <row r="609" spans="6:8" ht="15.75" customHeight="1">
      <c r="F609" s="4"/>
      <c r="G609" s="4"/>
      <c r="H609" s="12"/>
    </row>
    <row r="610" spans="6:8" ht="15.75" customHeight="1">
      <c r="F610" s="4"/>
      <c r="G610" s="4"/>
      <c r="H610" s="12"/>
    </row>
    <row r="611" spans="6:8" ht="15.75" customHeight="1">
      <c r="F611" s="4"/>
      <c r="G611" s="4"/>
      <c r="H611" s="12"/>
    </row>
    <row r="612" spans="6:8" ht="15.75" customHeight="1">
      <c r="F612" s="4"/>
      <c r="G612" s="4"/>
      <c r="H612" s="12"/>
    </row>
    <row r="613" spans="6:8" ht="15.75" customHeight="1">
      <c r="F613" s="4"/>
      <c r="G613" s="4"/>
      <c r="H613" s="12"/>
    </row>
    <row r="614" spans="6:8" ht="15.75" customHeight="1">
      <c r="F614" s="4"/>
      <c r="G614" s="4"/>
      <c r="H614" s="12"/>
    </row>
    <row r="615" spans="6:8" ht="15.75" customHeight="1">
      <c r="F615" s="4"/>
      <c r="G615" s="4"/>
      <c r="H615" s="12"/>
    </row>
    <row r="616" spans="6:8" ht="15.75" customHeight="1">
      <c r="F616" s="4"/>
      <c r="G616" s="4"/>
      <c r="H616" s="12"/>
    </row>
    <row r="617" spans="6:8" ht="15.75" customHeight="1">
      <c r="F617" s="4"/>
      <c r="G617" s="4"/>
      <c r="H617" s="12"/>
    </row>
    <row r="618" spans="6:8" ht="15.75" customHeight="1">
      <c r="F618" s="4"/>
      <c r="G618" s="4"/>
      <c r="H618" s="12"/>
    </row>
    <row r="619" spans="6:8" ht="15.75" customHeight="1">
      <c r="F619" s="4"/>
      <c r="G619" s="4"/>
      <c r="H619" s="12"/>
    </row>
    <row r="620" spans="6:8" ht="15.75" customHeight="1">
      <c r="F620" s="4"/>
      <c r="G620" s="4"/>
      <c r="H620" s="12"/>
    </row>
    <row r="621" spans="6:8" ht="15.75" customHeight="1">
      <c r="F621" s="4"/>
      <c r="G621" s="4"/>
      <c r="H621" s="12"/>
    </row>
    <row r="622" spans="6:8" ht="15.75" customHeight="1">
      <c r="F622" s="4"/>
      <c r="G622" s="4"/>
      <c r="H622" s="12"/>
    </row>
    <row r="623" spans="6:8" ht="15.75" customHeight="1">
      <c r="F623" s="4"/>
      <c r="G623" s="4"/>
      <c r="H623" s="12"/>
    </row>
    <row r="624" spans="6:8" ht="15.75" customHeight="1">
      <c r="F624" s="4"/>
      <c r="G624" s="4"/>
      <c r="H624" s="12"/>
    </row>
    <row r="625" spans="6:8" ht="15.75" customHeight="1">
      <c r="F625" s="4"/>
      <c r="G625" s="4"/>
      <c r="H625" s="12"/>
    </row>
    <row r="626" spans="6:8" ht="15.75" customHeight="1">
      <c r="F626" s="4"/>
      <c r="G626" s="4"/>
      <c r="H626" s="12"/>
    </row>
    <row r="627" spans="6:8" ht="15.75" customHeight="1">
      <c r="F627" s="4"/>
      <c r="G627" s="4"/>
      <c r="H627" s="12"/>
    </row>
    <row r="628" spans="6:8" ht="15.75" customHeight="1">
      <c r="F628" s="4"/>
      <c r="G628" s="4"/>
      <c r="H628" s="12"/>
    </row>
    <row r="629" spans="6:8" ht="15.75" customHeight="1">
      <c r="F629" s="4"/>
      <c r="G629" s="4"/>
      <c r="H629" s="12"/>
    </row>
    <row r="630" spans="6:8" ht="15.75" customHeight="1">
      <c r="F630" s="4"/>
      <c r="G630" s="4"/>
      <c r="H630" s="12"/>
    </row>
    <row r="631" spans="6:8" ht="15.75" customHeight="1">
      <c r="F631" s="4"/>
      <c r="G631" s="4"/>
      <c r="H631" s="12"/>
    </row>
    <row r="632" spans="6:8" ht="15.75" customHeight="1">
      <c r="F632" s="4"/>
      <c r="G632" s="4"/>
      <c r="H632" s="12"/>
    </row>
    <row r="633" spans="6:8" ht="15.75" customHeight="1">
      <c r="F633" s="4"/>
      <c r="G633" s="4"/>
      <c r="H633" s="12"/>
    </row>
    <row r="634" spans="6:8" ht="15.75" customHeight="1">
      <c r="F634" s="4"/>
      <c r="G634" s="4"/>
      <c r="H634" s="12"/>
    </row>
    <row r="635" spans="6:8" ht="15.75" customHeight="1">
      <c r="F635" s="4"/>
      <c r="G635" s="4"/>
      <c r="H635" s="12"/>
    </row>
    <row r="636" spans="6:8" ht="15.75" customHeight="1">
      <c r="F636" s="4"/>
      <c r="G636" s="4"/>
      <c r="H636" s="12"/>
    </row>
    <row r="637" spans="6:8" ht="15.75" customHeight="1">
      <c r="F637" s="4"/>
      <c r="G637" s="4"/>
      <c r="H637" s="12"/>
    </row>
    <row r="638" spans="6:8" ht="15.75" customHeight="1">
      <c r="F638" s="4"/>
      <c r="G638" s="4"/>
      <c r="H638" s="12"/>
    </row>
    <row r="639" spans="6:8" ht="15.75" customHeight="1">
      <c r="F639" s="4"/>
      <c r="G639" s="4"/>
      <c r="H639" s="12"/>
    </row>
    <row r="640" spans="6:8" ht="15.75" customHeight="1">
      <c r="F640" s="4"/>
      <c r="G640" s="4"/>
      <c r="H640" s="12"/>
    </row>
    <row r="641" spans="6:8" ht="15.75" customHeight="1">
      <c r="F641" s="4"/>
      <c r="G641" s="4"/>
      <c r="H641" s="12"/>
    </row>
    <row r="642" spans="6:8" ht="15.75" customHeight="1">
      <c r="F642" s="4"/>
      <c r="G642" s="4"/>
      <c r="H642" s="12"/>
    </row>
    <row r="643" spans="6:8" ht="15.75" customHeight="1">
      <c r="F643" s="4"/>
      <c r="G643" s="4"/>
      <c r="H643" s="12"/>
    </row>
    <row r="644" spans="6:8" ht="15.75" customHeight="1">
      <c r="F644" s="4"/>
      <c r="G644" s="4"/>
      <c r="H644" s="12"/>
    </row>
    <row r="645" spans="6:8" ht="15.75" customHeight="1">
      <c r="F645" s="4"/>
      <c r="G645" s="4"/>
      <c r="H645" s="12"/>
    </row>
    <row r="646" spans="6:8" ht="15.75" customHeight="1">
      <c r="F646" s="4"/>
      <c r="G646" s="4"/>
      <c r="H646" s="12"/>
    </row>
    <row r="647" spans="6:8" ht="15.75" customHeight="1">
      <c r="F647" s="4"/>
      <c r="G647" s="4"/>
      <c r="H647" s="12"/>
    </row>
    <row r="648" spans="6:8" ht="15.75" customHeight="1">
      <c r="F648" s="4"/>
      <c r="G648" s="4"/>
      <c r="H648" s="12"/>
    </row>
    <row r="649" spans="6:8" ht="15.75" customHeight="1">
      <c r="F649" s="4"/>
      <c r="G649" s="4"/>
      <c r="H649" s="12"/>
    </row>
    <row r="650" spans="6:8" ht="15.75" customHeight="1">
      <c r="F650" s="4"/>
      <c r="G650" s="4"/>
      <c r="H650" s="12"/>
    </row>
    <row r="651" spans="6:8" ht="15.75" customHeight="1">
      <c r="F651" s="4"/>
      <c r="G651" s="4"/>
      <c r="H651" s="12"/>
    </row>
    <row r="652" spans="6:8" ht="15.75" customHeight="1">
      <c r="F652" s="4"/>
      <c r="G652" s="4"/>
      <c r="H652" s="12"/>
    </row>
    <row r="653" spans="6:8" ht="15.75" customHeight="1">
      <c r="F653" s="4"/>
      <c r="G653" s="4"/>
      <c r="H653" s="12"/>
    </row>
    <row r="654" spans="6:8" ht="15.75" customHeight="1">
      <c r="F654" s="4"/>
      <c r="G654" s="4"/>
      <c r="H654" s="12"/>
    </row>
    <row r="655" spans="6:8" ht="15.75" customHeight="1">
      <c r="F655" s="4"/>
      <c r="G655" s="4"/>
      <c r="H655" s="12"/>
    </row>
    <row r="656" spans="6:8" ht="15.75" customHeight="1">
      <c r="F656" s="4"/>
      <c r="G656" s="4"/>
      <c r="H656" s="12"/>
    </row>
    <row r="657" spans="6:8" ht="15.75" customHeight="1">
      <c r="F657" s="4"/>
      <c r="G657" s="4"/>
      <c r="H657" s="12"/>
    </row>
    <row r="658" spans="6:8" ht="15.75" customHeight="1">
      <c r="F658" s="4"/>
      <c r="G658" s="4"/>
      <c r="H658" s="12"/>
    </row>
    <row r="659" spans="6:8" ht="15.75" customHeight="1">
      <c r="F659" s="4"/>
      <c r="G659" s="4"/>
      <c r="H659" s="12"/>
    </row>
    <row r="660" spans="6:8" ht="15.75" customHeight="1">
      <c r="F660" s="4"/>
      <c r="G660" s="4"/>
      <c r="H660" s="12"/>
    </row>
    <row r="661" spans="6:8" ht="15.75" customHeight="1">
      <c r="F661" s="4"/>
      <c r="G661" s="4"/>
      <c r="H661" s="12"/>
    </row>
    <row r="662" spans="6:8" ht="15.75" customHeight="1">
      <c r="F662" s="4"/>
      <c r="G662" s="4"/>
      <c r="H662" s="12"/>
    </row>
    <row r="663" spans="6:8" ht="15.75" customHeight="1">
      <c r="F663" s="4"/>
      <c r="G663" s="4"/>
      <c r="H663" s="12"/>
    </row>
    <row r="664" spans="6:8" ht="15.75" customHeight="1">
      <c r="F664" s="4"/>
      <c r="G664" s="4"/>
      <c r="H664" s="12"/>
    </row>
    <row r="665" spans="6:8" ht="15.75" customHeight="1">
      <c r="F665" s="4"/>
      <c r="G665" s="4"/>
      <c r="H665" s="12"/>
    </row>
    <row r="666" spans="6:8" ht="15.75" customHeight="1">
      <c r="F666" s="4"/>
      <c r="G666" s="4"/>
      <c r="H666" s="12"/>
    </row>
    <row r="667" spans="6:8" ht="15.75" customHeight="1">
      <c r="F667" s="4"/>
      <c r="G667" s="4"/>
      <c r="H667" s="12"/>
    </row>
    <row r="668" spans="6:8" ht="15.75" customHeight="1">
      <c r="F668" s="4"/>
      <c r="G668" s="4"/>
      <c r="H668" s="12"/>
    </row>
    <row r="669" spans="6:8" ht="15.75" customHeight="1">
      <c r="F669" s="4"/>
      <c r="G669" s="4"/>
      <c r="H669" s="12"/>
    </row>
    <row r="670" spans="6:8" ht="15.75" customHeight="1">
      <c r="F670" s="4"/>
      <c r="G670" s="4"/>
      <c r="H670" s="12"/>
    </row>
    <row r="671" spans="6:8" ht="15.75" customHeight="1">
      <c r="F671" s="4"/>
      <c r="G671" s="4"/>
      <c r="H671" s="12"/>
    </row>
    <row r="672" spans="6:8" ht="15.75" customHeight="1">
      <c r="F672" s="4"/>
      <c r="G672" s="4"/>
      <c r="H672" s="12"/>
    </row>
    <row r="673" spans="6:8" ht="15.75" customHeight="1">
      <c r="F673" s="4"/>
      <c r="G673" s="4"/>
      <c r="H673" s="12"/>
    </row>
    <row r="674" spans="6:8" ht="15.75" customHeight="1">
      <c r="F674" s="4"/>
      <c r="G674" s="4"/>
      <c r="H674" s="12"/>
    </row>
    <row r="675" spans="6:8" ht="15.75" customHeight="1">
      <c r="F675" s="4"/>
      <c r="G675" s="4"/>
      <c r="H675" s="12"/>
    </row>
    <row r="676" spans="6:8" ht="15.75" customHeight="1">
      <c r="F676" s="4"/>
      <c r="G676" s="4"/>
      <c r="H676" s="12"/>
    </row>
    <row r="677" spans="6:8" ht="15.75" customHeight="1">
      <c r="F677" s="4"/>
      <c r="G677" s="4"/>
      <c r="H677" s="12"/>
    </row>
    <row r="678" spans="6:8" ht="15.75" customHeight="1">
      <c r="F678" s="4"/>
      <c r="G678" s="4"/>
      <c r="H678" s="12"/>
    </row>
    <row r="679" spans="6:8" ht="15.75" customHeight="1">
      <c r="F679" s="4"/>
      <c r="G679" s="4"/>
      <c r="H679" s="12"/>
    </row>
    <row r="680" spans="6:8" ht="15.75" customHeight="1">
      <c r="F680" s="4"/>
      <c r="G680" s="4"/>
      <c r="H680" s="12"/>
    </row>
    <row r="681" spans="6:8" ht="15.75" customHeight="1">
      <c r="F681" s="4"/>
      <c r="G681" s="4"/>
      <c r="H681" s="12"/>
    </row>
    <row r="682" spans="6:8" ht="15.75" customHeight="1">
      <c r="F682" s="4"/>
      <c r="G682" s="4"/>
      <c r="H682" s="12"/>
    </row>
    <row r="683" spans="6:8" ht="15.75" customHeight="1">
      <c r="F683" s="4"/>
      <c r="G683" s="4"/>
      <c r="H683" s="12"/>
    </row>
    <row r="684" spans="6:8" ht="15.75" customHeight="1">
      <c r="F684" s="4"/>
      <c r="G684" s="4"/>
      <c r="H684" s="12"/>
    </row>
    <row r="685" spans="6:8" ht="15.75" customHeight="1">
      <c r="F685" s="4"/>
      <c r="G685" s="4"/>
      <c r="H685" s="12"/>
    </row>
    <row r="686" spans="6:8" ht="15.75" customHeight="1">
      <c r="F686" s="4"/>
      <c r="G686" s="4"/>
      <c r="H686" s="12"/>
    </row>
    <row r="687" spans="6:8" ht="15.75" customHeight="1">
      <c r="F687" s="4"/>
      <c r="G687" s="4"/>
      <c r="H687" s="12"/>
    </row>
    <row r="688" spans="6:8" ht="15.75" customHeight="1">
      <c r="F688" s="4"/>
      <c r="G688" s="4"/>
      <c r="H688" s="12"/>
    </row>
    <row r="689" spans="6:8" ht="15.75" customHeight="1">
      <c r="F689" s="4"/>
      <c r="G689" s="4"/>
      <c r="H689" s="12"/>
    </row>
    <row r="690" spans="6:8" ht="15.75" customHeight="1">
      <c r="F690" s="4"/>
      <c r="G690" s="4"/>
      <c r="H690" s="12"/>
    </row>
    <row r="691" spans="6:8" ht="15.75" customHeight="1">
      <c r="F691" s="4"/>
      <c r="G691" s="4"/>
      <c r="H691" s="12"/>
    </row>
    <row r="692" spans="6:8" ht="15.75" customHeight="1">
      <c r="F692" s="4"/>
      <c r="G692" s="4"/>
      <c r="H692" s="12"/>
    </row>
    <row r="693" spans="6:8" ht="15.75" customHeight="1">
      <c r="F693" s="4"/>
      <c r="G693" s="4"/>
      <c r="H693" s="12"/>
    </row>
    <row r="694" spans="6:8" ht="15.75" customHeight="1">
      <c r="F694" s="4"/>
      <c r="G694" s="4"/>
      <c r="H694" s="12"/>
    </row>
    <row r="695" spans="6:8" ht="15.75" customHeight="1">
      <c r="F695" s="4"/>
      <c r="G695" s="4"/>
      <c r="H695" s="12"/>
    </row>
    <row r="696" spans="6:8" ht="15.75" customHeight="1">
      <c r="F696" s="4"/>
      <c r="G696" s="4"/>
      <c r="H696" s="12"/>
    </row>
    <row r="697" spans="6:8" ht="15.75" customHeight="1">
      <c r="F697" s="4"/>
      <c r="G697" s="4"/>
      <c r="H697" s="12"/>
    </row>
    <row r="698" spans="6:8" ht="15.75" customHeight="1">
      <c r="F698" s="4"/>
      <c r="G698" s="4"/>
      <c r="H698" s="12"/>
    </row>
    <row r="699" spans="6:8" ht="15.75" customHeight="1">
      <c r="F699" s="4"/>
      <c r="G699" s="4"/>
      <c r="H699" s="12"/>
    </row>
    <row r="700" spans="6:8" ht="15.75" customHeight="1">
      <c r="F700" s="4"/>
      <c r="G700" s="4"/>
      <c r="H700" s="12"/>
    </row>
    <row r="701" spans="6:8" ht="15.75" customHeight="1">
      <c r="F701" s="4"/>
      <c r="G701" s="4"/>
      <c r="H701" s="12"/>
    </row>
    <row r="702" spans="6:8" ht="15.75" customHeight="1">
      <c r="F702" s="4"/>
      <c r="G702" s="4"/>
      <c r="H702" s="12"/>
    </row>
    <row r="703" spans="6:8" ht="15.75" customHeight="1">
      <c r="F703" s="4"/>
      <c r="G703" s="4"/>
      <c r="H703" s="12"/>
    </row>
    <row r="704" spans="6:8" ht="15.75" customHeight="1">
      <c r="F704" s="4"/>
      <c r="G704" s="4"/>
      <c r="H704" s="12"/>
    </row>
    <row r="705" spans="6:8" ht="15.75" customHeight="1">
      <c r="F705" s="4"/>
      <c r="G705" s="4"/>
      <c r="H705" s="12"/>
    </row>
    <row r="706" spans="6:8" ht="15.75" customHeight="1">
      <c r="F706" s="4"/>
      <c r="G706" s="4"/>
      <c r="H706" s="12"/>
    </row>
    <row r="707" spans="6:8" ht="15.75" customHeight="1">
      <c r="F707" s="4"/>
      <c r="G707" s="4"/>
      <c r="H707" s="12"/>
    </row>
    <row r="708" spans="6:8" ht="15.75" customHeight="1">
      <c r="F708" s="4"/>
      <c r="G708" s="4"/>
      <c r="H708" s="12"/>
    </row>
    <row r="709" spans="6:8" ht="15.75" customHeight="1">
      <c r="F709" s="4"/>
      <c r="G709" s="4"/>
      <c r="H709" s="12"/>
    </row>
    <row r="710" spans="6:8" ht="15.75" customHeight="1">
      <c r="F710" s="4"/>
      <c r="G710" s="4"/>
      <c r="H710" s="12"/>
    </row>
    <row r="711" spans="6:8" ht="15.75" customHeight="1">
      <c r="F711" s="4"/>
      <c r="G711" s="4"/>
      <c r="H711" s="12"/>
    </row>
    <row r="712" spans="6:8" ht="15.75" customHeight="1">
      <c r="F712" s="4"/>
      <c r="G712" s="4"/>
      <c r="H712" s="12"/>
    </row>
    <row r="713" spans="6:8" ht="15.75" customHeight="1">
      <c r="F713" s="4"/>
      <c r="G713" s="4"/>
      <c r="H713" s="12"/>
    </row>
    <row r="714" spans="6:8" ht="15.75" customHeight="1">
      <c r="F714" s="4"/>
      <c r="G714" s="4"/>
      <c r="H714" s="12"/>
    </row>
    <row r="715" spans="6:8" ht="15.75" customHeight="1">
      <c r="F715" s="4"/>
      <c r="G715" s="4"/>
      <c r="H715" s="12"/>
    </row>
    <row r="716" spans="6:8" ht="15.75" customHeight="1">
      <c r="F716" s="4"/>
      <c r="G716" s="4"/>
      <c r="H716" s="12"/>
    </row>
    <row r="717" spans="6:8" ht="15.75" customHeight="1">
      <c r="F717" s="4"/>
      <c r="G717" s="4"/>
      <c r="H717" s="12"/>
    </row>
    <row r="718" spans="6:8" ht="15.75" customHeight="1">
      <c r="F718" s="4"/>
      <c r="G718" s="4"/>
      <c r="H718" s="12"/>
    </row>
    <row r="719" spans="6:8" ht="15.75" customHeight="1">
      <c r="F719" s="4"/>
      <c r="G719" s="4"/>
      <c r="H719" s="12"/>
    </row>
    <row r="720" spans="6:8" ht="15.75" customHeight="1">
      <c r="F720" s="4"/>
      <c r="G720" s="4"/>
      <c r="H720" s="12"/>
    </row>
    <row r="721" spans="6:8" ht="15.75" customHeight="1">
      <c r="F721" s="4"/>
      <c r="G721" s="4"/>
      <c r="H721" s="12"/>
    </row>
    <row r="722" spans="6:8" ht="15.75" customHeight="1">
      <c r="F722" s="4"/>
      <c r="G722" s="4"/>
      <c r="H722" s="12"/>
    </row>
    <row r="723" spans="6:8" ht="15.75" customHeight="1">
      <c r="F723" s="4"/>
      <c r="G723" s="4"/>
      <c r="H723" s="12"/>
    </row>
    <row r="724" spans="6:8" ht="15.75" customHeight="1">
      <c r="F724" s="4"/>
      <c r="G724" s="4"/>
      <c r="H724" s="12"/>
    </row>
    <row r="725" spans="6:8" ht="15.75" customHeight="1">
      <c r="F725" s="4"/>
      <c r="G725" s="4"/>
      <c r="H725" s="12"/>
    </row>
    <row r="726" spans="6:8" ht="15.75" customHeight="1">
      <c r="F726" s="4"/>
      <c r="G726" s="4"/>
      <c r="H726" s="12"/>
    </row>
    <row r="727" spans="6:8" ht="15.75" customHeight="1">
      <c r="F727" s="4"/>
      <c r="G727" s="4"/>
      <c r="H727" s="12"/>
    </row>
    <row r="728" spans="6:8" ht="15.75" customHeight="1">
      <c r="F728" s="4"/>
      <c r="G728" s="4"/>
      <c r="H728" s="12"/>
    </row>
    <row r="729" spans="6:8" ht="15.75" customHeight="1">
      <c r="F729" s="4"/>
      <c r="G729" s="4"/>
      <c r="H729" s="12"/>
    </row>
    <row r="730" spans="6:8" ht="15.75" customHeight="1">
      <c r="F730" s="4"/>
      <c r="G730" s="4"/>
      <c r="H730" s="12"/>
    </row>
    <row r="731" spans="6:8" ht="15.75" customHeight="1">
      <c r="F731" s="4"/>
      <c r="G731" s="4"/>
      <c r="H731" s="12"/>
    </row>
    <row r="732" spans="6:8" ht="15.75" customHeight="1">
      <c r="F732" s="4"/>
      <c r="G732" s="4"/>
      <c r="H732" s="12"/>
    </row>
    <row r="733" spans="6:8" ht="15.75" customHeight="1">
      <c r="F733" s="4"/>
      <c r="G733" s="4"/>
      <c r="H733" s="12"/>
    </row>
    <row r="734" spans="6:8" ht="15.75" customHeight="1">
      <c r="F734" s="4"/>
      <c r="G734" s="4"/>
      <c r="H734" s="12"/>
    </row>
    <row r="735" spans="6:8" ht="15.75" customHeight="1">
      <c r="F735" s="4"/>
      <c r="G735" s="4"/>
      <c r="H735" s="12"/>
    </row>
    <row r="736" spans="6:8" ht="15.75" customHeight="1">
      <c r="F736" s="4"/>
      <c r="G736" s="4"/>
      <c r="H736" s="12"/>
    </row>
    <row r="737" spans="6:8" ht="15.75" customHeight="1">
      <c r="F737" s="4"/>
      <c r="G737" s="4"/>
      <c r="H737" s="12"/>
    </row>
    <row r="738" spans="6:8" ht="15.75" customHeight="1">
      <c r="F738" s="4"/>
      <c r="G738" s="4"/>
      <c r="H738" s="12"/>
    </row>
    <row r="739" spans="6:8" ht="15.75" customHeight="1">
      <c r="F739" s="4"/>
      <c r="G739" s="4"/>
      <c r="H739" s="12"/>
    </row>
    <row r="740" spans="6:8" ht="15.75" customHeight="1">
      <c r="F740" s="4"/>
      <c r="G740" s="4"/>
      <c r="H740" s="12"/>
    </row>
    <row r="741" spans="6:8" ht="15.75" customHeight="1">
      <c r="F741" s="4"/>
      <c r="G741" s="4"/>
      <c r="H741" s="12"/>
    </row>
    <row r="742" spans="6:8" ht="15.75" customHeight="1">
      <c r="F742" s="4"/>
      <c r="G742" s="4"/>
      <c r="H742" s="12"/>
    </row>
    <row r="743" spans="6:8" ht="15.75" customHeight="1">
      <c r="F743" s="4"/>
      <c r="G743" s="4"/>
      <c r="H743" s="12"/>
    </row>
    <row r="744" spans="6:8" ht="15.75" customHeight="1">
      <c r="F744" s="4"/>
      <c r="G744" s="4"/>
      <c r="H744" s="12"/>
    </row>
    <row r="745" spans="6:8" ht="15.75" customHeight="1">
      <c r="F745" s="4"/>
      <c r="G745" s="4"/>
      <c r="H745" s="12"/>
    </row>
    <row r="746" spans="6:8" ht="15.75" customHeight="1">
      <c r="F746" s="4"/>
      <c r="G746" s="4"/>
      <c r="H746" s="12"/>
    </row>
    <row r="747" spans="6:8" ht="15.75" customHeight="1">
      <c r="F747" s="4"/>
      <c r="G747" s="4"/>
      <c r="H747" s="12"/>
    </row>
    <row r="748" spans="6:8" ht="15.75" customHeight="1">
      <c r="F748" s="4"/>
      <c r="G748" s="4"/>
      <c r="H748" s="12"/>
    </row>
    <row r="749" spans="6:8" ht="15.75" customHeight="1">
      <c r="F749" s="4"/>
      <c r="G749" s="4"/>
      <c r="H749" s="12"/>
    </row>
    <row r="750" spans="6:8" ht="15.75" customHeight="1">
      <c r="F750" s="4"/>
      <c r="G750" s="4"/>
      <c r="H750" s="12"/>
    </row>
    <row r="751" spans="6:8" ht="15.75" customHeight="1">
      <c r="F751" s="4"/>
      <c r="G751" s="4"/>
      <c r="H751" s="12"/>
    </row>
    <row r="752" spans="6:8" ht="15.75" customHeight="1">
      <c r="F752" s="4"/>
      <c r="G752" s="4"/>
      <c r="H752" s="12"/>
    </row>
    <row r="753" spans="6:8" ht="15.75" customHeight="1">
      <c r="F753" s="4"/>
      <c r="G753" s="4"/>
      <c r="H753" s="12"/>
    </row>
    <row r="754" spans="6:8" ht="15.75" customHeight="1">
      <c r="F754" s="4"/>
      <c r="G754" s="4"/>
      <c r="H754" s="12"/>
    </row>
    <row r="755" spans="6:8" ht="15.75" customHeight="1">
      <c r="F755" s="4"/>
      <c r="G755" s="4"/>
      <c r="H755" s="12"/>
    </row>
    <row r="756" spans="6:8" ht="15.75" customHeight="1">
      <c r="F756" s="4"/>
      <c r="G756" s="4"/>
      <c r="H756" s="12"/>
    </row>
    <row r="757" spans="6:8" ht="15.75" customHeight="1">
      <c r="F757" s="4"/>
      <c r="G757" s="4"/>
      <c r="H757" s="12"/>
    </row>
    <row r="758" spans="6:8" ht="15.75" customHeight="1">
      <c r="F758" s="4"/>
      <c r="G758" s="4"/>
      <c r="H758" s="12"/>
    </row>
    <row r="759" spans="6:8" ht="15.75" customHeight="1">
      <c r="F759" s="4"/>
      <c r="G759" s="4"/>
      <c r="H759" s="12"/>
    </row>
    <row r="760" spans="6:8" ht="15.75" customHeight="1">
      <c r="F760" s="4"/>
      <c r="G760" s="4"/>
      <c r="H760" s="12"/>
    </row>
    <row r="761" spans="6:8" ht="15.75" customHeight="1">
      <c r="F761" s="4"/>
      <c r="G761" s="4"/>
      <c r="H761" s="12"/>
    </row>
    <row r="762" spans="6:8" ht="15.75" customHeight="1">
      <c r="F762" s="4"/>
      <c r="G762" s="4"/>
      <c r="H762" s="12"/>
    </row>
    <row r="763" spans="6:8" ht="15.75" customHeight="1">
      <c r="F763" s="4"/>
      <c r="G763" s="4"/>
      <c r="H763" s="12"/>
    </row>
    <row r="764" spans="6:8" ht="15.75" customHeight="1">
      <c r="F764" s="4"/>
      <c r="G764" s="4"/>
      <c r="H764" s="12"/>
    </row>
    <row r="765" spans="6:8" ht="15.75" customHeight="1">
      <c r="F765" s="4"/>
      <c r="G765" s="4"/>
      <c r="H765" s="12"/>
    </row>
    <row r="766" spans="6:8" ht="15.75" customHeight="1">
      <c r="F766" s="4"/>
      <c r="G766" s="4"/>
      <c r="H766" s="12"/>
    </row>
    <row r="767" spans="6:8" ht="15.75" customHeight="1">
      <c r="F767" s="4"/>
      <c r="G767" s="4"/>
      <c r="H767" s="12"/>
    </row>
    <row r="768" spans="6:8" ht="15.75" customHeight="1">
      <c r="F768" s="4"/>
      <c r="G768" s="4"/>
      <c r="H768" s="12"/>
    </row>
    <row r="769" spans="6:8" ht="15.75" customHeight="1">
      <c r="F769" s="4"/>
      <c r="G769" s="4"/>
      <c r="H769" s="12"/>
    </row>
    <row r="770" spans="6:8" ht="15.75" customHeight="1">
      <c r="F770" s="4"/>
      <c r="G770" s="4"/>
      <c r="H770" s="12"/>
    </row>
    <row r="771" spans="6:8" ht="15.75" customHeight="1">
      <c r="F771" s="4"/>
      <c r="G771" s="4"/>
      <c r="H771" s="12"/>
    </row>
    <row r="772" spans="6:8" ht="15.75" customHeight="1">
      <c r="F772" s="4"/>
      <c r="G772" s="4"/>
      <c r="H772" s="12"/>
    </row>
    <row r="773" spans="6:8" ht="15.75" customHeight="1">
      <c r="F773" s="4"/>
      <c r="G773" s="4"/>
      <c r="H773" s="12"/>
    </row>
    <row r="774" spans="6:8" ht="15.75" customHeight="1">
      <c r="F774" s="4"/>
      <c r="G774" s="4"/>
      <c r="H774" s="12"/>
    </row>
    <row r="775" spans="6:8" ht="15.75" customHeight="1">
      <c r="F775" s="4"/>
      <c r="G775" s="4"/>
      <c r="H775" s="12"/>
    </row>
    <row r="776" spans="6:8" ht="15.75" customHeight="1">
      <c r="F776" s="4"/>
      <c r="G776" s="4"/>
      <c r="H776" s="12"/>
    </row>
    <row r="777" spans="6:8" ht="15.75" customHeight="1">
      <c r="F777" s="4"/>
      <c r="G777" s="4"/>
      <c r="H777" s="12"/>
    </row>
    <row r="778" spans="6:8" ht="15.75" customHeight="1">
      <c r="F778" s="4"/>
      <c r="G778" s="4"/>
      <c r="H778" s="12"/>
    </row>
    <row r="779" spans="6:8" ht="15.75" customHeight="1">
      <c r="F779" s="4"/>
      <c r="G779" s="4"/>
      <c r="H779" s="12"/>
    </row>
    <row r="780" spans="6:8" ht="15.75" customHeight="1">
      <c r="F780" s="4"/>
      <c r="G780" s="4"/>
      <c r="H780" s="12"/>
    </row>
    <row r="781" spans="6:8" ht="15.75" customHeight="1">
      <c r="F781" s="4"/>
      <c r="G781" s="4"/>
      <c r="H781" s="12"/>
    </row>
    <row r="782" spans="6:8" ht="15.75" customHeight="1">
      <c r="F782" s="4"/>
      <c r="G782" s="4"/>
      <c r="H782" s="12"/>
    </row>
    <row r="783" spans="6:8" ht="15.75" customHeight="1">
      <c r="F783" s="4"/>
      <c r="G783" s="4"/>
      <c r="H783" s="12"/>
    </row>
    <row r="784" spans="6:8" ht="15.75" customHeight="1">
      <c r="F784" s="4"/>
      <c r="G784" s="4"/>
      <c r="H784" s="12"/>
    </row>
    <row r="785" spans="6:8" ht="15.75" customHeight="1">
      <c r="F785" s="4"/>
      <c r="G785" s="4"/>
      <c r="H785" s="12"/>
    </row>
    <row r="786" spans="6:8" ht="15.75" customHeight="1">
      <c r="F786" s="4"/>
      <c r="G786" s="4"/>
      <c r="H786" s="12"/>
    </row>
    <row r="787" spans="6:8" ht="15.75" customHeight="1">
      <c r="F787" s="4"/>
      <c r="G787" s="4"/>
      <c r="H787" s="12"/>
    </row>
    <row r="788" spans="6:8" ht="15.75" customHeight="1">
      <c r="F788" s="4"/>
      <c r="G788" s="4"/>
      <c r="H788" s="12"/>
    </row>
    <row r="789" spans="6:8" ht="15.75" customHeight="1">
      <c r="F789" s="4"/>
      <c r="G789" s="4"/>
      <c r="H789" s="12"/>
    </row>
    <row r="790" spans="6:8" ht="15.75" customHeight="1">
      <c r="F790" s="4"/>
      <c r="G790" s="4"/>
      <c r="H790" s="12"/>
    </row>
    <row r="791" spans="6:8" ht="15.75" customHeight="1">
      <c r="F791" s="4"/>
      <c r="G791" s="4"/>
      <c r="H791" s="12"/>
    </row>
    <row r="792" spans="6:8" ht="15.75" customHeight="1">
      <c r="F792" s="4"/>
      <c r="G792" s="4"/>
      <c r="H792" s="12"/>
    </row>
    <row r="793" spans="6:8" ht="15.75" customHeight="1">
      <c r="F793" s="4"/>
      <c r="G793" s="4"/>
      <c r="H793" s="12"/>
    </row>
    <row r="794" spans="6:8" ht="15.75" customHeight="1">
      <c r="F794" s="4"/>
      <c r="G794" s="4"/>
      <c r="H794" s="12"/>
    </row>
    <row r="795" spans="6:8" ht="15.75" customHeight="1">
      <c r="F795" s="4"/>
      <c r="G795" s="4"/>
      <c r="H795" s="12"/>
    </row>
    <row r="796" spans="6:8" ht="15.75" customHeight="1">
      <c r="F796" s="4"/>
      <c r="G796" s="4"/>
      <c r="H796" s="12"/>
    </row>
    <row r="797" spans="6:8" ht="15.75" customHeight="1">
      <c r="F797" s="4"/>
      <c r="G797" s="4"/>
      <c r="H797" s="12"/>
    </row>
    <row r="798" spans="6:8" ht="15.75" customHeight="1">
      <c r="F798" s="4"/>
      <c r="G798" s="4"/>
      <c r="H798" s="12"/>
    </row>
    <row r="799" spans="6:8" ht="15.75" customHeight="1">
      <c r="F799" s="4"/>
      <c r="G799" s="4"/>
      <c r="H799" s="12"/>
    </row>
    <row r="800" spans="6:8" ht="15.75" customHeight="1">
      <c r="F800" s="4"/>
      <c r="G800" s="4"/>
      <c r="H800" s="12"/>
    </row>
    <row r="801" spans="6:8" ht="15.75" customHeight="1">
      <c r="F801" s="4"/>
      <c r="G801" s="4"/>
      <c r="H801" s="12"/>
    </row>
    <row r="802" spans="6:8" ht="15.75" customHeight="1">
      <c r="F802" s="4"/>
      <c r="G802" s="4"/>
      <c r="H802" s="12"/>
    </row>
    <row r="803" spans="6:8" ht="15.75" customHeight="1">
      <c r="F803" s="4"/>
      <c r="G803" s="4"/>
      <c r="H803" s="12"/>
    </row>
    <row r="804" spans="6:8" ht="15.75" customHeight="1">
      <c r="F804" s="4"/>
      <c r="G804" s="4"/>
      <c r="H804" s="12"/>
    </row>
    <row r="805" spans="6:8" ht="15.75" customHeight="1">
      <c r="F805" s="4"/>
      <c r="G805" s="4"/>
      <c r="H805" s="12"/>
    </row>
    <row r="806" spans="6:8" ht="15.75" customHeight="1">
      <c r="F806" s="4"/>
      <c r="G806" s="4"/>
      <c r="H806" s="12"/>
    </row>
    <row r="807" spans="6:8" ht="15.75" customHeight="1">
      <c r="F807" s="4"/>
      <c r="G807" s="4"/>
      <c r="H807" s="12"/>
    </row>
    <row r="808" spans="6:8" ht="15.75" customHeight="1">
      <c r="F808" s="4"/>
      <c r="G808" s="4"/>
      <c r="H808" s="12"/>
    </row>
    <row r="809" spans="6:8" ht="15.75" customHeight="1">
      <c r="F809" s="4"/>
      <c r="G809" s="4"/>
      <c r="H809" s="12"/>
    </row>
    <row r="810" spans="6:8" ht="15.75" customHeight="1">
      <c r="F810" s="4"/>
      <c r="G810" s="4"/>
      <c r="H810" s="12"/>
    </row>
    <row r="811" spans="6:8" ht="15.75" customHeight="1">
      <c r="F811" s="4"/>
      <c r="G811" s="4"/>
      <c r="H811" s="12"/>
    </row>
    <row r="812" spans="6:8" ht="15.75" customHeight="1">
      <c r="F812" s="4"/>
      <c r="G812" s="4"/>
      <c r="H812" s="12"/>
    </row>
    <row r="813" spans="6:8" ht="15.75" customHeight="1">
      <c r="F813" s="4"/>
      <c r="G813" s="4"/>
      <c r="H813" s="12"/>
    </row>
    <row r="814" spans="6:8" ht="15.75" customHeight="1">
      <c r="F814" s="4"/>
      <c r="G814" s="4"/>
      <c r="H814" s="12"/>
    </row>
    <row r="815" spans="6:8" ht="15.75" customHeight="1">
      <c r="F815" s="4"/>
      <c r="G815" s="4"/>
      <c r="H815" s="12"/>
    </row>
    <row r="816" spans="6:8" ht="15.75" customHeight="1">
      <c r="F816" s="4"/>
      <c r="G816" s="4"/>
      <c r="H816" s="12"/>
    </row>
    <row r="817" spans="6:8" ht="15.75" customHeight="1">
      <c r="F817" s="4"/>
      <c r="G817" s="4"/>
      <c r="H817" s="12"/>
    </row>
    <row r="818" spans="6:8" ht="15.75" customHeight="1">
      <c r="F818" s="4"/>
      <c r="G818" s="4"/>
      <c r="H818" s="12"/>
    </row>
    <row r="819" spans="6:8" ht="15.75" customHeight="1">
      <c r="F819" s="4"/>
      <c r="G819" s="4"/>
      <c r="H819" s="12"/>
    </row>
    <row r="820" spans="6:8" ht="15.75" customHeight="1">
      <c r="F820" s="4"/>
      <c r="G820" s="4"/>
      <c r="H820" s="12"/>
    </row>
    <row r="821" spans="6:8" ht="15.75" customHeight="1">
      <c r="F821" s="4"/>
      <c r="G821" s="4"/>
      <c r="H821" s="12"/>
    </row>
    <row r="822" spans="6:8" ht="15.75" customHeight="1">
      <c r="F822" s="4"/>
      <c r="G822" s="4"/>
      <c r="H822" s="12"/>
    </row>
    <row r="823" spans="6:8" ht="15.75" customHeight="1">
      <c r="F823" s="4"/>
      <c r="G823" s="4"/>
      <c r="H823" s="12"/>
    </row>
    <row r="824" spans="6:8" ht="15.75" customHeight="1">
      <c r="F824" s="4"/>
      <c r="G824" s="4"/>
      <c r="H824" s="12"/>
    </row>
    <row r="825" spans="6:8" ht="15.75" customHeight="1">
      <c r="F825" s="4"/>
      <c r="G825" s="4"/>
      <c r="H825" s="12"/>
    </row>
    <row r="826" spans="6:8" ht="15.75" customHeight="1">
      <c r="F826" s="4"/>
      <c r="G826" s="4"/>
      <c r="H826" s="12"/>
    </row>
    <row r="827" spans="6:8" ht="15.75" customHeight="1">
      <c r="F827" s="4"/>
      <c r="G827" s="4"/>
      <c r="H827" s="12"/>
    </row>
    <row r="828" spans="6:8" ht="15.75" customHeight="1">
      <c r="F828" s="4"/>
      <c r="G828" s="4"/>
      <c r="H828" s="12"/>
    </row>
    <row r="829" spans="6:8" ht="15.75" customHeight="1">
      <c r="F829" s="4"/>
      <c r="G829" s="4"/>
      <c r="H829" s="12"/>
    </row>
    <row r="830" spans="6:8" ht="15.75" customHeight="1">
      <c r="F830" s="4"/>
      <c r="G830" s="4"/>
      <c r="H830" s="12"/>
    </row>
    <row r="831" spans="6:8" ht="15.75" customHeight="1">
      <c r="F831" s="4"/>
      <c r="G831" s="4"/>
      <c r="H831" s="12"/>
    </row>
    <row r="832" spans="6:8" ht="15.75" customHeight="1">
      <c r="F832" s="4"/>
      <c r="G832" s="4"/>
      <c r="H832" s="12"/>
    </row>
    <row r="833" spans="6:8" ht="15.75" customHeight="1">
      <c r="F833" s="4"/>
      <c r="G833" s="4"/>
      <c r="H833" s="12"/>
    </row>
    <row r="834" spans="6:8" ht="15.75" customHeight="1">
      <c r="F834" s="4"/>
      <c r="G834" s="4"/>
      <c r="H834" s="12"/>
    </row>
    <row r="835" spans="6:8" ht="15.75" customHeight="1">
      <c r="F835" s="4"/>
      <c r="G835" s="4"/>
      <c r="H835" s="12"/>
    </row>
    <row r="836" spans="6:8" ht="15.75" customHeight="1">
      <c r="F836" s="4"/>
      <c r="G836" s="4"/>
      <c r="H836" s="12"/>
    </row>
    <row r="837" spans="6:8" ht="15.75" customHeight="1">
      <c r="F837" s="4"/>
      <c r="G837" s="4"/>
      <c r="H837" s="12"/>
    </row>
    <row r="838" spans="6:8" ht="15.75" customHeight="1">
      <c r="F838" s="4"/>
      <c r="G838" s="4"/>
      <c r="H838" s="12"/>
    </row>
    <row r="839" spans="6:8" ht="15.75" customHeight="1">
      <c r="F839" s="4"/>
      <c r="G839" s="4"/>
      <c r="H839" s="12"/>
    </row>
    <row r="840" spans="6:8" ht="15.75" customHeight="1">
      <c r="F840" s="4"/>
      <c r="G840" s="4"/>
      <c r="H840" s="12"/>
    </row>
    <row r="841" spans="6:8" ht="15.75" customHeight="1">
      <c r="F841" s="4"/>
      <c r="G841" s="4"/>
      <c r="H841" s="12"/>
    </row>
    <row r="842" spans="6:8" ht="15.75" customHeight="1">
      <c r="F842" s="4"/>
      <c r="G842" s="4"/>
      <c r="H842" s="12"/>
    </row>
    <row r="843" spans="6:8" ht="15.75" customHeight="1">
      <c r="F843" s="4"/>
      <c r="G843" s="4"/>
      <c r="H843" s="12"/>
    </row>
    <row r="844" spans="6:8" ht="15.75" customHeight="1">
      <c r="F844" s="4"/>
      <c r="G844" s="4"/>
      <c r="H844" s="12"/>
    </row>
    <row r="845" spans="6:8" ht="15.75" customHeight="1">
      <c r="F845" s="4"/>
      <c r="G845" s="4"/>
      <c r="H845" s="12"/>
    </row>
    <row r="846" spans="6:8" ht="15.75" customHeight="1">
      <c r="F846" s="4"/>
      <c r="G846" s="4"/>
      <c r="H846" s="12"/>
    </row>
    <row r="847" spans="6:8" ht="15.75" customHeight="1">
      <c r="F847" s="4"/>
      <c r="G847" s="4"/>
      <c r="H847" s="12"/>
    </row>
    <row r="848" spans="6:8" ht="15.75" customHeight="1">
      <c r="F848" s="4"/>
      <c r="G848" s="4"/>
      <c r="H848" s="12"/>
    </row>
    <row r="849" spans="6:8" ht="15.75" customHeight="1">
      <c r="F849" s="4"/>
      <c r="G849" s="4"/>
      <c r="H849" s="12"/>
    </row>
    <row r="850" spans="6:8" ht="15.75" customHeight="1">
      <c r="F850" s="4"/>
      <c r="G850" s="4"/>
      <c r="H850" s="12"/>
    </row>
    <row r="851" spans="6:8" ht="15.75" customHeight="1">
      <c r="F851" s="4"/>
      <c r="G851" s="4"/>
      <c r="H851" s="12"/>
    </row>
    <row r="852" spans="6:8" ht="15.75" customHeight="1">
      <c r="F852" s="4"/>
      <c r="G852" s="4"/>
      <c r="H852" s="12"/>
    </row>
    <row r="853" spans="6:8" ht="15.75" customHeight="1">
      <c r="F853" s="4"/>
      <c r="G853" s="4"/>
      <c r="H853" s="12"/>
    </row>
    <row r="854" spans="6:8" ht="15.75" customHeight="1">
      <c r="F854" s="4"/>
      <c r="G854" s="4"/>
      <c r="H854" s="12"/>
    </row>
    <row r="855" spans="6:8" ht="15.75" customHeight="1">
      <c r="F855" s="4"/>
      <c r="G855" s="4"/>
      <c r="H855" s="12"/>
    </row>
    <row r="856" spans="6:8" ht="15.75" customHeight="1">
      <c r="F856" s="4"/>
      <c r="G856" s="4"/>
      <c r="H856" s="12"/>
    </row>
    <row r="857" spans="6:8" ht="15.75" customHeight="1">
      <c r="F857" s="4"/>
      <c r="G857" s="4"/>
      <c r="H857" s="12"/>
    </row>
    <row r="858" spans="6:8" ht="15.75" customHeight="1">
      <c r="F858" s="4"/>
      <c r="G858" s="4"/>
      <c r="H858" s="12"/>
    </row>
    <row r="859" spans="6:8" ht="15.75" customHeight="1">
      <c r="F859" s="4"/>
      <c r="G859" s="4"/>
      <c r="H859" s="12"/>
    </row>
    <row r="860" spans="6:8" ht="15.75" customHeight="1">
      <c r="F860" s="4"/>
      <c r="G860" s="4"/>
      <c r="H860" s="12"/>
    </row>
    <row r="861" spans="6:8" ht="15.75" customHeight="1">
      <c r="F861" s="4"/>
      <c r="G861" s="4"/>
      <c r="H861" s="12"/>
    </row>
    <row r="862" spans="6:8" ht="15.75" customHeight="1">
      <c r="F862" s="4"/>
      <c r="G862" s="4"/>
      <c r="H862" s="12"/>
    </row>
    <row r="863" spans="6:8" ht="15.75" customHeight="1">
      <c r="F863" s="4"/>
      <c r="G863" s="4"/>
      <c r="H863" s="12"/>
    </row>
    <row r="864" spans="6:8" ht="15.75" customHeight="1">
      <c r="F864" s="4"/>
      <c r="G864" s="4"/>
      <c r="H864" s="12"/>
    </row>
    <row r="865" spans="6:8" ht="15.75" customHeight="1">
      <c r="F865" s="4"/>
      <c r="G865" s="4"/>
      <c r="H865" s="12"/>
    </row>
    <row r="866" spans="6:8" ht="15.75" customHeight="1">
      <c r="F866" s="4"/>
      <c r="G866" s="4"/>
      <c r="H866" s="12"/>
    </row>
    <row r="867" spans="6:8" ht="15.75" customHeight="1">
      <c r="F867" s="4"/>
      <c r="G867" s="4"/>
      <c r="H867" s="12"/>
    </row>
    <row r="868" spans="6:8" ht="15.75" customHeight="1">
      <c r="F868" s="4"/>
      <c r="G868" s="4"/>
      <c r="H868" s="12"/>
    </row>
    <row r="869" spans="6:8" ht="15.75" customHeight="1">
      <c r="F869" s="4"/>
      <c r="G869" s="4"/>
      <c r="H869" s="12"/>
    </row>
    <row r="870" spans="6:8" ht="15.75" customHeight="1">
      <c r="F870" s="4"/>
      <c r="G870" s="4"/>
      <c r="H870" s="12"/>
    </row>
    <row r="871" spans="6:8" ht="15.75" customHeight="1">
      <c r="F871" s="4"/>
      <c r="G871" s="4"/>
      <c r="H871" s="12"/>
    </row>
    <row r="872" spans="6:8" ht="15.75" customHeight="1">
      <c r="F872" s="4"/>
      <c r="G872" s="4"/>
      <c r="H872" s="12"/>
    </row>
    <row r="873" spans="6:8" ht="15.75" customHeight="1">
      <c r="F873" s="4"/>
      <c r="G873" s="4"/>
      <c r="H873" s="12"/>
    </row>
    <row r="874" spans="6:8" ht="15.75" customHeight="1">
      <c r="F874" s="4"/>
      <c r="G874" s="4"/>
      <c r="H874" s="12"/>
    </row>
    <row r="875" spans="6:8" ht="15.75" customHeight="1">
      <c r="F875" s="4"/>
      <c r="G875" s="4"/>
      <c r="H875" s="12"/>
    </row>
    <row r="876" spans="6:8" ht="15.75" customHeight="1">
      <c r="F876" s="4"/>
      <c r="G876" s="4"/>
      <c r="H876" s="12"/>
    </row>
    <row r="877" spans="6:8" ht="15.75" customHeight="1">
      <c r="F877" s="4"/>
      <c r="G877" s="4"/>
      <c r="H877" s="12"/>
    </row>
    <row r="878" spans="6:8" ht="15.75" customHeight="1">
      <c r="F878" s="4"/>
      <c r="G878" s="4"/>
      <c r="H878" s="12"/>
    </row>
    <row r="879" spans="6:8" ht="15.75" customHeight="1">
      <c r="F879" s="4"/>
      <c r="G879" s="4"/>
      <c r="H879" s="12"/>
    </row>
    <row r="880" spans="6:8" ht="15.75" customHeight="1">
      <c r="F880" s="4"/>
      <c r="G880" s="4"/>
      <c r="H880" s="12"/>
    </row>
    <row r="881" spans="6:8" ht="15.75" customHeight="1">
      <c r="F881" s="4"/>
      <c r="G881" s="4"/>
      <c r="H881" s="12"/>
    </row>
    <row r="882" spans="6:8" ht="15.75" customHeight="1">
      <c r="F882" s="4"/>
      <c r="G882" s="4"/>
      <c r="H882" s="12"/>
    </row>
    <row r="883" spans="6:8" ht="15.75" customHeight="1">
      <c r="F883" s="4"/>
      <c r="G883" s="4"/>
      <c r="H883" s="12"/>
    </row>
    <row r="884" spans="6:8" ht="15.75" customHeight="1">
      <c r="F884" s="4"/>
      <c r="G884" s="4"/>
      <c r="H884" s="12"/>
    </row>
    <row r="885" spans="6:8" ht="15.75" customHeight="1">
      <c r="F885" s="4"/>
      <c r="G885" s="4"/>
      <c r="H885" s="12"/>
    </row>
    <row r="886" spans="6:8" ht="15.75" customHeight="1">
      <c r="F886" s="4"/>
      <c r="G886" s="4"/>
      <c r="H886" s="12"/>
    </row>
    <row r="887" spans="6:8" ht="15.75" customHeight="1">
      <c r="F887" s="4"/>
      <c r="G887" s="4"/>
      <c r="H887" s="12"/>
    </row>
    <row r="888" spans="6:8" ht="15.75" customHeight="1">
      <c r="F888" s="4"/>
      <c r="G888" s="4"/>
      <c r="H888" s="12"/>
    </row>
    <row r="889" spans="6:8" ht="15.75" customHeight="1">
      <c r="F889" s="4"/>
      <c r="G889" s="4"/>
      <c r="H889" s="12"/>
    </row>
    <row r="890" spans="6:8" ht="15.75" customHeight="1">
      <c r="F890" s="4"/>
      <c r="G890" s="4"/>
      <c r="H890" s="12"/>
    </row>
    <row r="891" spans="6:8" ht="15.75" customHeight="1">
      <c r="F891" s="4"/>
      <c r="G891" s="4"/>
      <c r="H891" s="12"/>
    </row>
    <row r="892" spans="6:8" ht="15.75" customHeight="1">
      <c r="F892" s="4"/>
      <c r="G892" s="4"/>
      <c r="H892" s="12"/>
    </row>
    <row r="893" spans="6:8" ht="15.75" customHeight="1">
      <c r="F893" s="4"/>
      <c r="G893" s="4"/>
      <c r="H893" s="12"/>
    </row>
    <row r="894" spans="6:8" ht="15.75" customHeight="1">
      <c r="F894" s="4"/>
      <c r="G894" s="4"/>
      <c r="H894" s="12"/>
    </row>
    <row r="895" spans="6:8" ht="15.75" customHeight="1">
      <c r="F895" s="4"/>
      <c r="G895" s="4"/>
      <c r="H895" s="12"/>
    </row>
    <row r="896" spans="6:8" ht="15.75" customHeight="1">
      <c r="F896" s="4"/>
      <c r="G896" s="4"/>
      <c r="H896" s="12"/>
    </row>
    <row r="897" spans="6:8" ht="15.75" customHeight="1">
      <c r="F897" s="4"/>
      <c r="G897" s="4"/>
      <c r="H897" s="12"/>
    </row>
    <row r="898" spans="6:8" ht="15.75" customHeight="1">
      <c r="F898" s="4"/>
      <c r="G898" s="4"/>
      <c r="H898" s="12"/>
    </row>
    <row r="899" spans="6:8" ht="15.75" customHeight="1">
      <c r="F899" s="4"/>
      <c r="G899" s="4"/>
      <c r="H899" s="12"/>
    </row>
    <row r="900" spans="6:8" ht="15.75" customHeight="1">
      <c r="F900" s="4"/>
      <c r="G900" s="4"/>
      <c r="H900" s="12"/>
    </row>
    <row r="901" spans="6:8" ht="15.75" customHeight="1">
      <c r="F901" s="4"/>
      <c r="G901" s="4"/>
      <c r="H901" s="12"/>
    </row>
    <row r="902" spans="6:8" ht="15.75" customHeight="1">
      <c r="F902" s="4"/>
      <c r="G902" s="4"/>
      <c r="H902" s="12"/>
    </row>
    <row r="903" spans="6:8" ht="15.75" customHeight="1">
      <c r="F903" s="4"/>
      <c r="G903" s="4"/>
      <c r="H903" s="12"/>
    </row>
    <row r="904" spans="6:8" ht="15.75" customHeight="1">
      <c r="F904" s="4"/>
      <c r="G904" s="4"/>
      <c r="H904" s="12"/>
    </row>
    <row r="905" spans="6:8" ht="15.75" customHeight="1">
      <c r="F905" s="4"/>
      <c r="G905" s="4"/>
      <c r="H905" s="12"/>
    </row>
    <row r="906" spans="6:8" ht="15.75" customHeight="1">
      <c r="F906" s="4"/>
      <c r="G906" s="4"/>
      <c r="H906" s="12"/>
    </row>
    <row r="907" spans="6:8" ht="15.75" customHeight="1">
      <c r="F907" s="4"/>
      <c r="G907" s="4"/>
      <c r="H907" s="12"/>
    </row>
    <row r="908" spans="6:8" ht="15.75" customHeight="1">
      <c r="F908" s="4"/>
      <c r="G908" s="4"/>
      <c r="H908" s="12"/>
    </row>
    <row r="909" spans="6:8" ht="15.75" customHeight="1">
      <c r="F909" s="4"/>
      <c r="G909" s="4"/>
      <c r="H909" s="12"/>
    </row>
    <row r="910" spans="6:8" ht="15.75" customHeight="1">
      <c r="F910" s="4"/>
      <c r="G910" s="4"/>
      <c r="H910" s="12"/>
    </row>
    <row r="911" spans="6:8" ht="15.75" customHeight="1">
      <c r="F911" s="4"/>
      <c r="G911" s="4"/>
      <c r="H911" s="12"/>
    </row>
    <row r="912" spans="6:8" ht="15.75" customHeight="1">
      <c r="F912" s="4"/>
      <c r="G912" s="4"/>
      <c r="H912" s="12"/>
    </row>
    <row r="913" spans="6:8" ht="15.75" customHeight="1">
      <c r="F913" s="4"/>
      <c r="G913" s="4"/>
      <c r="H913" s="12"/>
    </row>
    <row r="914" spans="6:8" ht="15.75" customHeight="1">
      <c r="F914" s="4"/>
      <c r="G914" s="4"/>
      <c r="H914" s="12"/>
    </row>
    <row r="915" spans="6:8" ht="15.75" customHeight="1">
      <c r="F915" s="4"/>
      <c r="G915" s="4"/>
      <c r="H915" s="12"/>
    </row>
    <row r="916" spans="6:8" ht="15.75" customHeight="1">
      <c r="F916" s="4"/>
      <c r="G916" s="4"/>
      <c r="H916" s="12"/>
    </row>
    <row r="917" spans="6:8" ht="15.75" customHeight="1">
      <c r="F917" s="4"/>
      <c r="G917" s="4"/>
      <c r="H917" s="12"/>
    </row>
    <row r="918" spans="6:8" ht="15.75" customHeight="1">
      <c r="F918" s="4"/>
      <c r="G918" s="4"/>
      <c r="H918" s="12"/>
    </row>
    <row r="919" spans="6:8" ht="15.75" customHeight="1">
      <c r="F919" s="4"/>
      <c r="G919" s="4"/>
      <c r="H919" s="12"/>
    </row>
    <row r="920" spans="6:8" ht="15.75" customHeight="1">
      <c r="F920" s="4"/>
      <c r="G920" s="4"/>
      <c r="H920" s="12"/>
    </row>
    <row r="921" spans="6:8" ht="15.75" customHeight="1">
      <c r="F921" s="4"/>
      <c r="G921" s="4"/>
      <c r="H921" s="12"/>
    </row>
    <row r="922" spans="6:8" ht="15.75" customHeight="1">
      <c r="F922" s="4"/>
      <c r="G922" s="4"/>
      <c r="H922" s="12"/>
    </row>
    <row r="923" spans="6:8" ht="15.75" customHeight="1">
      <c r="F923" s="4"/>
      <c r="G923" s="4"/>
      <c r="H923" s="12"/>
    </row>
    <row r="924" spans="6:8" ht="15.75" customHeight="1">
      <c r="F924" s="4"/>
      <c r="G924" s="4"/>
      <c r="H924" s="12"/>
    </row>
    <row r="925" spans="6:8" ht="15.75" customHeight="1">
      <c r="F925" s="4"/>
      <c r="G925" s="4"/>
      <c r="H925" s="12"/>
    </row>
    <row r="926" spans="6:8" ht="15.75" customHeight="1">
      <c r="F926" s="4"/>
      <c r="G926" s="4"/>
      <c r="H926" s="12"/>
    </row>
    <row r="927" spans="6:8" ht="15.75" customHeight="1">
      <c r="F927" s="4"/>
      <c r="G927" s="4"/>
      <c r="H927" s="12"/>
    </row>
    <row r="928" spans="6:8" ht="15.75" customHeight="1">
      <c r="F928" s="4"/>
      <c r="G928" s="4"/>
      <c r="H928" s="12"/>
    </row>
    <row r="929" spans="6:8" ht="15.75" customHeight="1">
      <c r="F929" s="4"/>
      <c r="G929" s="4"/>
      <c r="H929" s="12"/>
    </row>
    <row r="930" spans="6:8" ht="15.75" customHeight="1">
      <c r="F930" s="4"/>
      <c r="G930" s="4"/>
      <c r="H930" s="12"/>
    </row>
    <row r="931" spans="6:8" ht="15.75" customHeight="1">
      <c r="F931" s="4"/>
      <c r="G931" s="4"/>
      <c r="H931" s="12"/>
    </row>
    <row r="932" spans="6:8" ht="15.75" customHeight="1">
      <c r="F932" s="4"/>
      <c r="G932" s="4"/>
      <c r="H932" s="12"/>
    </row>
    <row r="933" spans="6:8" ht="15.75" customHeight="1">
      <c r="F933" s="4"/>
      <c r="G933" s="4"/>
      <c r="H933" s="12"/>
    </row>
    <row r="934" spans="6:8" ht="15.75" customHeight="1">
      <c r="F934" s="4"/>
      <c r="G934" s="4"/>
      <c r="H934" s="12"/>
    </row>
    <row r="935" spans="6:8" ht="15.75" customHeight="1">
      <c r="F935" s="4"/>
      <c r="G935" s="4"/>
      <c r="H935" s="12"/>
    </row>
    <row r="936" spans="6:8" ht="15.75" customHeight="1">
      <c r="F936" s="4"/>
      <c r="G936" s="4"/>
      <c r="H936" s="12"/>
    </row>
    <row r="937" spans="6:8" ht="15.75" customHeight="1">
      <c r="F937" s="4"/>
      <c r="G937" s="4"/>
      <c r="H937" s="12"/>
    </row>
    <row r="938" spans="6:8" ht="15.75" customHeight="1">
      <c r="F938" s="4"/>
      <c r="G938" s="4"/>
      <c r="H938" s="12"/>
    </row>
    <row r="939" spans="6:8" ht="15.75" customHeight="1">
      <c r="F939" s="4"/>
      <c r="G939" s="4"/>
      <c r="H939" s="12"/>
    </row>
    <row r="940" spans="6:8" ht="15.75" customHeight="1">
      <c r="F940" s="4"/>
      <c r="G940" s="4"/>
      <c r="H940" s="12"/>
    </row>
    <row r="941" spans="6:8" ht="15.75" customHeight="1">
      <c r="F941" s="4"/>
      <c r="G941" s="4"/>
      <c r="H941" s="12"/>
    </row>
    <row r="942" spans="6:8" ht="15.75" customHeight="1">
      <c r="F942" s="4"/>
      <c r="G942" s="4"/>
      <c r="H942" s="12"/>
    </row>
    <row r="943" spans="6:8" ht="15.75" customHeight="1">
      <c r="F943" s="4"/>
      <c r="G943" s="4"/>
      <c r="H943" s="12"/>
    </row>
    <row r="944" spans="6:8" ht="15.75" customHeight="1">
      <c r="F944" s="4"/>
      <c r="G944" s="4"/>
      <c r="H944" s="12"/>
    </row>
    <row r="945" spans="6:8" ht="15.75" customHeight="1">
      <c r="F945" s="4"/>
      <c r="G945" s="4"/>
      <c r="H945" s="12"/>
    </row>
    <row r="946" spans="6:8" ht="15.75" customHeight="1">
      <c r="F946" s="4"/>
      <c r="G946" s="4"/>
      <c r="H946" s="12"/>
    </row>
    <row r="947" spans="6:8" ht="15.75" customHeight="1">
      <c r="F947" s="4"/>
      <c r="G947" s="4"/>
      <c r="H947" s="12"/>
    </row>
    <row r="948" spans="6:8" ht="15.75" customHeight="1">
      <c r="F948" s="4"/>
      <c r="G948" s="4"/>
      <c r="H948" s="12"/>
    </row>
    <row r="949" spans="6:8" ht="15.75" customHeight="1">
      <c r="F949" s="4"/>
      <c r="G949" s="4"/>
      <c r="H949" s="12"/>
    </row>
    <row r="950" spans="6:8" ht="15.75" customHeight="1">
      <c r="F950" s="4"/>
      <c r="G950" s="4"/>
      <c r="H950" s="12"/>
    </row>
    <row r="951" spans="6:8" ht="15.75" customHeight="1">
      <c r="F951" s="4"/>
      <c r="G951" s="4"/>
      <c r="H951" s="12"/>
    </row>
    <row r="952" spans="6:8" ht="15.75" customHeight="1">
      <c r="F952" s="4"/>
      <c r="G952" s="4"/>
      <c r="H952" s="12"/>
    </row>
    <row r="953" spans="6:8" ht="15.75" customHeight="1">
      <c r="F953" s="4"/>
      <c r="G953" s="4"/>
      <c r="H953" s="12"/>
    </row>
    <row r="954" spans="6:8" ht="15.75" customHeight="1">
      <c r="F954" s="4"/>
      <c r="G954" s="4"/>
      <c r="H954" s="12"/>
    </row>
    <row r="955" spans="6:8" ht="15.75" customHeight="1">
      <c r="F955" s="4"/>
      <c r="G955" s="4"/>
      <c r="H955" s="12"/>
    </row>
    <row r="956" spans="6:8" ht="15.75" customHeight="1">
      <c r="F956" s="4"/>
      <c r="G956" s="4"/>
      <c r="H956" s="12"/>
    </row>
    <row r="957" spans="6:8" ht="15.75" customHeight="1">
      <c r="F957" s="4"/>
      <c r="G957" s="4"/>
      <c r="H957" s="12"/>
    </row>
    <row r="958" spans="6:8" ht="15.75" customHeight="1">
      <c r="F958" s="4"/>
      <c r="G958" s="4"/>
      <c r="H958" s="12"/>
    </row>
    <row r="959" spans="6:8" ht="15.75" customHeight="1">
      <c r="F959" s="4"/>
      <c r="G959" s="4"/>
      <c r="H959" s="12"/>
    </row>
    <row r="960" spans="6:8" ht="15.75" customHeight="1">
      <c r="F960" s="4"/>
      <c r="G960" s="4"/>
      <c r="H960" s="12"/>
    </row>
    <row r="961" spans="6:8" ht="15.75" customHeight="1">
      <c r="F961" s="4"/>
      <c r="G961" s="4"/>
      <c r="H961" s="12"/>
    </row>
    <row r="962" spans="6:8" ht="15.75" customHeight="1">
      <c r="F962" s="4"/>
      <c r="G962" s="4"/>
      <c r="H962" s="12"/>
    </row>
    <row r="963" spans="6:8" ht="15.75" customHeight="1">
      <c r="F963" s="4"/>
      <c r="G963" s="4"/>
      <c r="H963" s="12"/>
    </row>
    <row r="964" spans="6:8" ht="15.75" customHeight="1">
      <c r="F964" s="4"/>
      <c r="G964" s="4"/>
      <c r="H964" s="12"/>
    </row>
    <row r="965" spans="6:8" ht="15.75" customHeight="1">
      <c r="F965" s="4"/>
      <c r="G965" s="4"/>
      <c r="H965" s="12"/>
    </row>
    <row r="966" spans="6:8" ht="15.75" customHeight="1">
      <c r="F966" s="4"/>
      <c r="G966" s="4"/>
      <c r="H966" s="12"/>
    </row>
    <row r="967" spans="6:8" ht="15.75" customHeight="1">
      <c r="F967" s="4"/>
      <c r="G967" s="4"/>
      <c r="H967" s="12"/>
    </row>
    <row r="968" spans="6:8" ht="15.75" customHeight="1">
      <c r="F968" s="4"/>
      <c r="G968" s="4"/>
      <c r="H968" s="12"/>
    </row>
    <row r="969" spans="6:8" ht="15.75" customHeight="1">
      <c r="F969" s="4"/>
      <c r="G969" s="4"/>
      <c r="H969" s="12"/>
    </row>
    <row r="970" spans="6:8" ht="15.75" customHeight="1">
      <c r="F970" s="4"/>
      <c r="G970" s="4"/>
      <c r="H970" s="12"/>
    </row>
    <row r="971" spans="6:8" ht="15.75" customHeight="1">
      <c r="F971" s="4"/>
      <c r="G971" s="4"/>
      <c r="H971" s="12"/>
    </row>
    <row r="972" spans="6:8" ht="15.75" customHeight="1">
      <c r="F972" s="4"/>
      <c r="G972" s="4"/>
      <c r="H972" s="12"/>
    </row>
    <row r="973" spans="6:8" ht="15.75" customHeight="1">
      <c r="F973" s="4"/>
      <c r="G973" s="4"/>
      <c r="H973" s="12"/>
    </row>
    <row r="974" spans="6:8" ht="15.75" customHeight="1">
      <c r="F974" s="4"/>
      <c r="G974" s="4"/>
      <c r="H974" s="12"/>
    </row>
    <row r="975" spans="6:8" ht="15.75" customHeight="1">
      <c r="F975" s="4"/>
      <c r="G975" s="4"/>
      <c r="H975" s="12"/>
    </row>
    <row r="976" spans="6:8" ht="15.75" customHeight="1">
      <c r="F976" s="4"/>
      <c r="G976" s="4"/>
      <c r="H976" s="12"/>
    </row>
    <row r="977" spans="6:8" ht="15.75" customHeight="1">
      <c r="F977" s="4"/>
      <c r="G977" s="4"/>
      <c r="H977" s="12"/>
    </row>
    <row r="978" spans="6:8" ht="15.75" customHeight="1">
      <c r="F978" s="4"/>
      <c r="G978" s="4"/>
      <c r="H978" s="12"/>
    </row>
    <row r="979" spans="6:8" ht="15.75" customHeight="1">
      <c r="F979" s="4"/>
      <c r="G979" s="4"/>
      <c r="H979" s="12"/>
    </row>
    <row r="980" spans="6:8" ht="15.75" customHeight="1">
      <c r="F980" s="4"/>
      <c r="G980" s="4"/>
      <c r="H980" s="12"/>
    </row>
    <row r="981" spans="6:8" ht="15.75" customHeight="1">
      <c r="F981" s="4"/>
      <c r="G981" s="4"/>
      <c r="H981" s="12"/>
    </row>
    <row r="982" spans="6:8" ht="15.75" customHeight="1">
      <c r="F982" s="4"/>
      <c r="G982" s="4"/>
      <c r="H982" s="12"/>
    </row>
    <row r="983" spans="6:8" ht="15.75" customHeight="1">
      <c r="F983" s="4"/>
      <c r="G983" s="4"/>
      <c r="H983" s="12"/>
    </row>
    <row r="984" spans="6:8" ht="15.75" customHeight="1">
      <c r="F984" s="4"/>
      <c r="G984" s="4"/>
      <c r="H984" s="12"/>
    </row>
    <row r="985" spans="6:8" ht="15.75" customHeight="1">
      <c r="F985" s="4"/>
      <c r="G985" s="4"/>
      <c r="H985" s="12"/>
    </row>
    <row r="986" spans="6:8" ht="15.75" customHeight="1">
      <c r="F986" s="4"/>
      <c r="G986" s="4"/>
      <c r="H986" s="12"/>
    </row>
    <row r="987" spans="6:8" ht="15.75" customHeight="1">
      <c r="F987" s="4"/>
      <c r="G987" s="4"/>
      <c r="H987" s="12"/>
    </row>
    <row r="988" spans="6:8" ht="15.75" customHeight="1">
      <c r="F988" s="4"/>
      <c r="G988" s="4"/>
      <c r="H988" s="12"/>
    </row>
    <row r="989" spans="6:8" ht="15.75" customHeight="1">
      <c r="F989" s="4"/>
      <c r="G989" s="4"/>
      <c r="H989" s="12"/>
    </row>
    <row r="990" spans="6:8" ht="15.75" customHeight="1">
      <c r="F990" s="4"/>
      <c r="G990" s="4"/>
      <c r="H990" s="12"/>
    </row>
    <row r="991" spans="6:8" ht="15.75" customHeight="1">
      <c r="F991" s="4"/>
      <c r="G991" s="4"/>
      <c r="H991" s="12"/>
    </row>
    <row r="992" spans="6:8" ht="15.75" customHeight="1">
      <c r="F992" s="4"/>
      <c r="G992" s="4"/>
      <c r="H992" s="12"/>
    </row>
    <row r="993" spans="6:8" ht="15.75" customHeight="1">
      <c r="F993" s="4"/>
      <c r="G993" s="4"/>
      <c r="H993" s="12"/>
    </row>
    <row r="994" spans="6:8" ht="15.75" customHeight="1">
      <c r="F994" s="4"/>
      <c r="G994" s="4"/>
      <c r="H994" s="12"/>
    </row>
    <row r="995" spans="6:8" ht="15.75" customHeight="1">
      <c r="F995" s="4"/>
      <c r="G995" s="4"/>
      <c r="H995" s="12"/>
    </row>
    <row r="996" spans="6:8" ht="15.75" customHeight="1">
      <c r="F996" s="4"/>
      <c r="G996" s="4"/>
      <c r="H996" s="12"/>
    </row>
    <row r="997" spans="6:8" ht="15.75" customHeight="1">
      <c r="F997" s="4"/>
      <c r="G997" s="4"/>
      <c r="H997" s="12"/>
    </row>
    <row r="998" spans="6:8" ht="15.75" customHeight="1">
      <c r="F998" s="4"/>
      <c r="G998" s="4"/>
      <c r="H998" s="12"/>
    </row>
    <row r="999" spans="6:8" ht="15.75" customHeight="1">
      <c r="F999" s="4"/>
      <c r="G999" s="4"/>
      <c r="H999" s="12"/>
    </row>
    <row r="1000" spans="6:8" ht="15.75" customHeight="1">
      <c r="F1000" s="4"/>
      <c r="G1000" s="4"/>
      <c r="H1000" s="12"/>
    </row>
    <row r="1001" spans="6:8" ht="15.75" customHeight="1">
      <c r="F1001" s="4"/>
      <c r="G1001" s="4"/>
      <c r="H1001" s="12"/>
    </row>
    <row r="1002" spans="6:8" ht="15.75" customHeight="1">
      <c r="F1002" s="4"/>
      <c r="G1002" s="4"/>
      <c r="H1002" s="12"/>
    </row>
  </sheetData>
  <mergeCells count="57">
    <mergeCell ref="B59:G59"/>
    <mergeCell ref="B60:G60"/>
    <mergeCell ref="B61:G61"/>
    <mergeCell ref="B62:G62"/>
    <mergeCell ref="B63:G63"/>
    <mergeCell ref="B58:G58"/>
    <mergeCell ref="B31:B33"/>
    <mergeCell ref="C31:C33"/>
    <mergeCell ref="H31:H33"/>
    <mergeCell ref="D33:F33"/>
    <mergeCell ref="B34:B36"/>
    <mergeCell ref="C34:C36"/>
    <mergeCell ref="D34:D35"/>
    <mergeCell ref="H34:H36"/>
    <mergeCell ref="D36:F36"/>
    <mergeCell ref="B42:G42"/>
    <mergeCell ref="B43:H43"/>
    <mergeCell ref="B55:G55"/>
    <mergeCell ref="B56:H56"/>
    <mergeCell ref="B57:G57"/>
    <mergeCell ref="B25:B27"/>
    <mergeCell ref="C25:C27"/>
    <mergeCell ref="H25:H27"/>
    <mergeCell ref="D27:F27"/>
    <mergeCell ref="B28:B30"/>
    <mergeCell ref="C28:C30"/>
    <mergeCell ref="H28:H30"/>
    <mergeCell ref="D30:F30"/>
    <mergeCell ref="B20:G20"/>
    <mergeCell ref="B21:H21"/>
    <mergeCell ref="B22:B24"/>
    <mergeCell ref="C22:C24"/>
    <mergeCell ref="H22:H24"/>
    <mergeCell ref="D24:F24"/>
    <mergeCell ref="B13:B15"/>
    <mergeCell ref="C13:C15"/>
    <mergeCell ref="H13:H15"/>
    <mergeCell ref="D15:F15"/>
    <mergeCell ref="B16:B17"/>
    <mergeCell ref="C16:C17"/>
    <mergeCell ref="D16:E17"/>
    <mergeCell ref="H16:H17"/>
    <mergeCell ref="B11:B12"/>
    <mergeCell ref="C11:C12"/>
    <mergeCell ref="D11:E12"/>
    <mergeCell ref="H11:H12"/>
    <mergeCell ref="B2:C2"/>
    <mergeCell ref="D2:H2"/>
    <mergeCell ref="B3:H3"/>
    <mergeCell ref="D4:H4"/>
    <mergeCell ref="D5:H5"/>
    <mergeCell ref="D6:H6"/>
    <mergeCell ref="D7:H7"/>
    <mergeCell ref="B8:H8"/>
    <mergeCell ref="B9:B10"/>
    <mergeCell ref="C9:C10"/>
    <mergeCell ref="H9:H10"/>
  </mergeCells>
  <pageMargins left="0.7" right="0.7" top="0.75" bottom="0.75" header="0" footer="0"/>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Expenses Planner</vt:lpstr>
      <vt:lpstr>Expenses Example - Multidisc</vt:lpstr>
      <vt:lpstr>Expenses Example - ECM focus</vt:lpstr>
      <vt:lpstr>Revenue Planner</vt:lpstr>
      <vt:lpstr>Revenue Example - Multidisc</vt:lpstr>
      <vt:lpstr>Revenue Example - ECM focus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Alamo</dc:creator>
  <cp:lastModifiedBy>Michael Canonico</cp:lastModifiedBy>
  <dcterms:created xsi:type="dcterms:W3CDTF">2023-03-01T17:32:49Z</dcterms:created>
  <dcterms:modified xsi:type="dcterms:W3CDTF">2024-09-18T16:32:25Z</dcterms:modified>
</cp:coreProperties>
</file>